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DieseArbeitsmappe" defaultThemeVersion="166925"/>
  <mc:AlternateContent xmlns:mc="http://schemas.openxmlformats.org/markup-compatibility/2006">
    <mc:Choice Requires="x15">
      <x15ac:absPath xmlns:x15ac="http://schemas.microsoft.com/office/spreadsheetml/2010/11/ac" url="C:\Users\Julian Wankelmann\Desktop\Kahrs\Reklamationsmanagement\Endkunden\2020\Max Muster\"/>
    </mc:Choice>
  </mc:AlternateContent>
  <xr:revisionPtr revIDLastSave="0" documentId="13_ncr:1_{337BF608-3B34-4B00-8318-C03306290694}" xr6:coauthVersionLast="45" xr6:coauthVersionMax="45" xr10:uidLastSave="{00000000-0000-0000-0000-000000000000}"/>
  <bookViews>
    <workbookView xWindow="-120" yWindow="-120" windowWidth="29040" windowHeight="15840" xr2:uid="{AD306327-A5B5-4A74-9261-514AE12D20BD}"/>
  </bookViews>
  <sheets>
    <sheet name="Reklamation" sheetId="3" r:id="rId1"/>
    <sheet name="Reklamationsgrund" sheetId="6" state="hidden" r:id="rId2"/>
    <sheet name="DropDown" sheetId="4" state="hidden" r:id="rId3"/>
    <sheet name="Sortierbestimmungen"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3" l="1"/>
  <c r="G49" i="3" l="1"/>
  <c r="D49" i="3"/>
  <c r="B19" i="4" l="1"/>
  <c r="A49" i="3" l="1"/>
  <c r="A48" i="3"/>
  <c r="E19" i="4" l="1"/>
  <c r="D19" i="4"/>
  <c r="D18" i="4"/>
  <c r="E18" i="4" s="1"/>
  <c r="D17" i="4"/>
  <c r="E17" i="4" s="1"/>
  <c r="D16" i="4"/>
  <c r="E16" i="4" s="1"/>
  <c r="A33" i="4"/>
  <c r="A34" i="4"/>
  <c r="A35" i="4"/>
  <c r="A32" i="4"/>
  <c r="B21" i="4" l="1"/>
  <c r="B23" i="4"/>
  <c r="A36" i="4"/>
  <c r="G48" i="3" l="1"/>
  <c r="D48" i="3"/>
  <c r="B20" i="4"/>
  <c r="G25" i="3"/>
  <c r="B22" i="4" l="1"/>
  <c r="B24" i="4" s="1"/>
  <c r="B29" i="4" s="1"/>
</calcChain>
</file>

<file path=xl/sharedStrings.xml><?xml version="1.0" encoding="utf-8"?>
<sst xmlns="http://schemas.openxmlformats.org/spreadsheetml/2006/main" count="164" uniqueCount="138">
  <si>
    <t>Falschlieferung</t>
  </si>
  <si>
    <t>Sortiment</t>
  </si>
  <si>
    <t>Basisangaben</t>
  </si>
  <si>
    <t>Tel.-Nr.:</t>
  </si>
  <si>
    <t>Terrassenbau</t>
  </si>
  <si>
    <t>Holzboden</t>
  </si>
  <si>
    <t>Möbel</t>
  </si>
  <si>
    <t>Garten</t>
  </si>
  <si>
    <t>Schnittholz</t>
  </si>
  <si>
    <t>Zaunbau</t>
  </si>
  <si>
    <t>Holzbau</t>
  </si>
  <si>
    <t>Fassadenverkleidung</t>
  </si>
  <si>
    <t>Bedachung</t>
  </si>
  <si>
    <t>Sauna</t>
  </si>
  <si>
    <t>Eisenwaren</t>
  </si>
  <si>
    <t>Holzschutz</t>
  </si>
  <si>
    <t>Fehlmenge</t>
  </si>
  <si>
    <t>Lieferzeit</t>
  </si>
  <si>
    <t>Verschmutzung</t>
  </si>
  <si>
    <t>Risse</t>
  </si>
  <si>
    <t>Hobelfehler</t>
  </si>
  <si>
    <t>Pin-Holes</t>
  </si>
  <si>
    <t>Reklamationsgrund</t>
  </si>
  <si>
    <t>Nachsortiert</t>
  </si>
  <si>
    <t>Standard</t>
  </si>
  <si>
    <t>Sortierrücklagen</t>
  </si>
  <si>
    <t>Select</t>
  </si>
  <si>
    <t>Natur</t>
  </si>
  <si>
    <t>Markant</t>
  </si>
  <si>
    <t>Rustikal</t>
  </si>
  <si>
    <t>Industrie</t>
  </si>
  <si>
    <t>Auswahl</t>
  </si>
  <si>
    <t>Auftragsnummer:</t>
  </si>
  <si>
    <t>Name:</t>
  </si>
  <si>
    <t>Kundennummer:</t>
  </si>
  <si>
    <t>Sortierbestimmung:</t>
  </si>
  <si>
    <t xml:space="preserve">Diese Ware wurde nach der Bearbeitung auf die gewünschte Sichtseite (siehe unter „weitere Hinweise“ Punkt „Sichtseite“) nachsortiert. Technische Beschädigungen wurden weitestgehend aussortiert. Holzfehler, holztypische Eigenschaften sowie End- und Flächenrisse dürfen enthalten sein. Diese sind uneingeschränkt zu akzeptieren. Gespachtelte Oberflächen dürfen vereinzelt vorkommen. Lager- und transportbedingte Verschmutzungen sind zu tolerieren. Da es sich um eine A/B-Sortierung handelt, dürfen bis zu 10% der nächst niedrigeren Sortierung entsprechen. Dies ist zu akzeptieren. Dazu gehören auch Transportbeschädigungen. 
</t>
  </si>
  <si>
    <t xml:space="preserve">Dies ist die am häufigsten gewählte Sortierung. Diese Ware wurde nach der Bearbeitung nicht sortiert (man spricht von einer hobelfallenden Sortierung). Sie enthält Merkmale aller Sortierungen ohne ein bestimmtes Mengenverhältnis. Holzfehler, holztypische Eigenschaften sowie End- und Flächenrisse dürfen enthalten sein. Diese sind uneingeschränkt zu akzeptieren. Gespachtelte Oberflächen dürfen vorkommen. Lager- und transportbedingte Verschmutzungen und Beschädigungen sind zu tolerieren. 
</t>
  </si>
  <si>
    <t xml:space="preserve">Sortierrücklagen entstehen im Zuge der A-Sortierung. Technische und mechanische Beschädigungen, Holzfehler, End- und Flächenrisse sowie abgesplitterte Teile wurden nicht aussortiert. Diese sind uneingeschränkt zu akzeptieren. Gespachtelte Oberflächen, Äste jeder Art (Kantenäste, Ausfalläste, Astlöcher etc.), Abweichungen jeder Art (Maßabweichungen, Profilabweichungen, Farbabweichungen, Vergrauung, Chargenabweichungen etc.) und Krümmungen dürfen vorkommen. Holztypische Eigenschaften, lager- und transportbedingte Verschmutzungen und Beschädigungen sind ebenfalls zu tolerieren. 
</t>
  </si>
  <si>
    <t>Vereinzelte, kleine ausgefallene Kantenäste sind zu tolerieren. Festsitzende, trockene Äste sind bei guter Verteilung akzeptabel. Kleine, haarfeine Risse auf der Oberseite, sowie vereinzelte Risse auf der Rückseite können vorkommen. Kittstellen sind, je nach Produkt und Holzart, möglich und erlaubt. Vereinzelte Risse auf der Rückseite können vorkommen, jedoch nicht durchgehend. Vereinzelte Hobelfehler dürfen nur auf der Rückseite
vorkommen. Endrisse sind zu akzeptieren. Geringe Krummschaftigkeit darf vorkommen. Insektenfraß, Verfärbungen, Baumkante oder technische Beschädigungen auf der Brettoberseite dürfen nicht vorkommen. Kleinere Harzgallen und Markstreifen können bei Nadelholz in begrenztem Ausmaß vorkommen.</t>
  </si>
  <si>
    <t>Vereinzelte, kleine ausgefallene Kantenäste sind zu akzeptieren. Kittstellen sind, je nach Produkt und Holzart, möglich und erlaubt. Vereinzelte, nicht durchgehende Risse und Hobelfehler auf der Rückseite, sowie Krummschaftigkeit dürfen vorkommen. Insektenfraß, Verfärbungen oder technische Beschädigungen auf der Brettoberseite dürfen nicht vorkommen. Kleinere Harzgallen und Markstreifen können bei Nadelholz in begrenztem Ausmaß vorkommen.</t>
  </si>
  <si>
    <t xml:space="preserve">
Eine Sortierung zwischen Natur und Rustikal gelegen. Astvorkommen, Streifer, Splint und natürliche Farbunterschiede geben dieser Sortierung ihren Namen. Kleine Risse auf der Oberfläche können vereinzelt vorkommen. Kittstellen sind, je nach Produkt und Holzart, möglich und erlaubt. Vereinzelte, nicht durchgehende Risse und Hobelfehler auf der Rückseite, sowie Krummschaftigkeit dürfen vorkommen. Insektenfraß, Verfärbungen oder technische Beschädigungen auf der Brettoberseite dürfen nicht vorkommen. Harzgallen und Markstreifen können bei Nadelholz in begrenztem Ausmaß vorhanden sein.</t>
  </si>
  <si>
    <t>Markante, natürliche, aber auch lebhafte Sortierung.</t>
  </si>
  <si>
    <t xml:space="preserve">
Streifer und Splint und natürliche Farbunterschiede geben dieser Sortierung ihre Berechtigung. Risse auf der Oberfläche können vorkommen und Kittstellen sind, je nach Produkt und Holzart, möglich und erlaubt. Vereinzelte durchgehende Risse und Hobelfehler auf der Rückseite, sowie Krummschaftigkeit dürfen vorkommen. Insektenfraß, Maßdifferenzen, Verfärbungen oder technische Beschädigungen auf der Brettoberseite dürfen nur vereinzelt vorkommen und müssen ggf. bauseits nachbearbeitet werden. Harzgallen und Markstreifen können bei Nadelholz in begrenztem Ausmaß vorhanden sein.</t>
  </si>
  <si>
    <t>Rustikale, lebhafte Sortierung, bei der Äste jeder Art, dazu zählen auch Kantenäste und lose Äste/Ausfalläste, erlaubt sind.</t>
  </si>
  <si>
    <t xml:space="preserve">
Astrisse und Kantenausbrüche, lose Äste und Astlöcher sind erlaubt. Durchgehende Endrisse sind in unbegrenzter Anzahl zulässig. Holzfehler und technische Beschädigungen sind erlaubt. Vorkommende Kernröhre darf über die gesamte Dielenlänge vorhanden sein. Harzgallen und Markstreifen können bei Nadelholz in begrenztem Ausmaß vorkommen. Natürliche Verfärbungen und Bläue sind zulässig. Schädlingsbefall vereinzelt. Maßhaltigkeit und raue Stellen im Bereich Nut und Feder bzw. Hobelschläge sind in der Oberfläche erlaubt. Krummschaftigkeit darf vorkommen.</t>
  </si>
  <si>
    <t>Äste in beliebiger Anzahl und in jeder Größe sind zulässig.</t>
  </si>
  <si>
    <t xml:space="preserve">Ruhig und gleichmäßig in Farbe und Struktur mit einem natürlichen Einschluss von gesunden Ästen. Kleine Risse im Ast können vorkommen. </t>
  </si>
  <si>
    <t>Natürliche Farbunterschiede und Strukturen, sowie gesunde Äste sind gestattet. Kleine Risse im Ast können vorkommen.</t>
  </si>
  <si>
    <t>Sichtseite</t>
  </si>
  <si>
    <t>Sichtseite:</t>
  </si>
  <si>
    <t>Glatt</t>
  </si>
  <si>
    <t>Fein</t>
  </si>
  <si>
    <t>Grob</t>
  </si>
  <si>
    <t>Ja</t>
  </si>
  <si>
    <t>Nein</t>
  </si>
  <si>
    <t>Dokumentation</t>
  </si>
  <si>
    <t>Transportschaden</t>
  </si>
  <si>
    <t>Sonstiges</t>
  </si>
  <si>
    <t>Krümmung</t>
  </si>
  <si>
    <t>Qualität</t>
  </si>
  <si>
    <t>Zusätzliche Informationen:</t>
  </si>
  <si>
    <t>Bestellte Menge:</t>
  </si>
  <si>
    <t>Beanstandete Menge:</t>
  </si>
  <si>
    <t>Einheit</t>
  </si>
  <si>
    <t>lfm</t>
  </si>
  <si>
    <t>qm</t>
  </si>
  <si>
    <t>cbm</t>
  </si>
  <si>
    <t>Sortierbestimmung</t>
  </si>
  <si>
    <t xml:space="preserve">Hinweise in der Montageanleitung beachtet? </t>
  </si>
  <si>
    <t>Verbau</t>
  </si>
  <si>
    <t>Selbst</t>
  </si>
  <si>
    <t>Dienstleister</t>
  </si>
  <si>
    <t>Lösung</t>
  </si>
  <si>
    <t>Finanzielle Kompensation</t>
  </si>
  <si>
    <t>Flächenfotos</t>
  </si>
  <si>
    <t>Original Lieferschein</t>
  </si>
  <si>
    <t>Seitenansicht</t>
  </si>
  <si>
    <t>Weitere Angeben zur Reklamation</t>
  </si>
  <si>
    <t>Angestrebte Lösung</t>
  </si>
  <si>
    <t>Draufsicht</t>
  </si>
  <si>
    <t>Sortierbestimmungen gelesen und mit Ihrem Reklamationsgrund abgeglichen?</t>
  </si>
  <si>
    <t>Verbauen Sie die Ware selbst oder ein Dienstleister?</t>
  </si>
  <si>
    <t>Verlegeanleitung Massivholz</t>
  </si>
  <si>
    <t>Montageanleitung Terrassenbau</t>
  </si>
  <si>
    <t>Weisen beide Seiten der Ware Mängel auf?</t>
  </si>
  <si>
    <t>Französich</t>
  </si>
  <si>
    <t>E-Mail:</t>
  </si>
  <si>
    <t>Beidseitig</t>
  </si>
  <si>
    <t>Einseitig</t>
  </si>
  <si>
    <r>
      <t xml:space="preserve">*Bitte fertigen Sie Flächenfotos Ihrer Beanstandung an. Flächenfotos eignen sich gut dazu, in wenigen Bildern das Ausmaß Ihrer Beanstandung zu sichten. Terrassendielen können bspw. nebeneinander gelegt werden. Bitte beschriften Sie die Dateien entsprechend der Mängel. </t>
    </r>
    <r>
      <rPr>
        <b/>
        <i/>
        <sz val="8"/>
        <color theme="1"/>
        <rFont val="Arial"/>
        <family val="2"/>
      </rPr>
      <t>Erlaubte Dateien: jpg, png</t>
    </r>
  </si>
  <si>
    <t>Hier geht’s direkt zu unserer…</t>
  </si>
  <si>
    <t>1. Reklamationsgrund</t>
  </si>
  <si>
    <t>2. Reklamationsgrund</t>
  </si>
  <si>
    <t>3. Reklamationsgrund</t>
  </si>
  <si>
    <t>Bitte füllen Sie alle blau hinterlegten Felder aus und beachten die angezeigten Hinweise.</t>
  </si>
  <si>
    <t>Reklamationsgrund Ja/Nein</t>
  </si>
  <si>
    <t>Mengen Kalku:</t>
  </si>
  <si>
    <t>Kat1</t>
  </si>
  <si>
    <t>Kat2</t>
  </si>
  <si>
    <t>Kat3</t>
  </si>
  <si>
    <r>
      <t xml:space="preserve">Angefügte Bilder* </t>
    </r>
    <r>
      <rPr>
        <i/>
        <sz val="8"/>
        <color theme="1"/>
        <rFont val="Arial"/>
        <family val="2"/>
      </rPr>
      <t xml:space="preserve"> 
(Bitte beachtten Sie, dass ohne eine vollständige Fotodokumentation keine Reklamationsbearbeitung erfolgt)</t>
    </r>
  </si>
  <si>
    <t>Wunschtermin bei Nachlieferung:</t>
  </si>
  <si>
    <t>Auf der Grundlage Ihrer Angaben, sowie unseren Sortiebetimmungen besteht kein Reklamationsgrund. Bitte beachten Sie, dass Holz ein Naturprodukt ist und kleinere Abweichungen sowie Toleranzen zulässig sind. 
Die Reklamation wird voraussichtlich abgelehnt.</t>
  </si>
  <si>
    <t>Artikelnummer:</t>
  </si>
  <si>
    <t>Rek1</t>
  </si>
  <si>
    <t>Rek2</t>
  </si>
  <si>
    <t>Rek3</t>
  </si>
  <si>
    <t>Beanstandungsfähig</t>
  </si>
  <si>
    <t>Bewertung Menge</t>
  </si>
  <si>
    <t>Bewertung Grund</t>
  </si>
  <si>
    <t>Ergebnis</t>
  </si>
  <si>
    <t>Bitte überprüfen und vervollständigen Sie ihre Angaben.</t>
  </si>
  <si>
    <t>Nacherfüllung</t>
  </si>
  <si>
    <t>Pin-Holz sind holztypische Eigenschaften und somit nicht Reklamationsfähig. Eventuell können Sie die Ware gesundkappen oder bauseits so verarbeiten, dass die Pin-Holes kein Problem darstellen.</t>
  </si>
  <si>
    <t>Bitte beschreiben Sie Ihren Reklamationsgrund unter "zusätzliche Informationen".</t>
  </si>
  <si>
    <r>
      <t>Senden Sie das Dokument abschließend per Mail, zusammen mit der Fotodokumentation, an</t>
    </r>
    <r>
      <rPr>
        <b/>
        <sz val="8"/>
        <color theme="1"/>
        <rFont val="Arial"/>
        <family val="2"/>
      </rPr>
      <t xml:space="preserve"> </t>
    </r>
    <r>
      <rPr>
        <b/>
        <u/>
        <sz val="8"/>
        <color theme="1"/>
        <rFont val="Arial"/>
        <family val="2"/>
      </rPr>
      <t>info@holzhandel-deutschland.de</t>
    </r>
  </si>
  <si>
    <t>Wurde die Beanstandung bei Lieferung auf dem original Lieferschein dokumentiert?</t>
  </si>
  <si>
    <t>Bitte geben Sie unter "zusätzliche Informationen" an, wie lange die Ware bereits verbaut ist und ob es sich bei den Rissen um Trocknungsrisse handeln könnte.</t>
  </si>
  <si>
    <t>Bitte überprüfen Sie, ob es sich bei den "Hobelfehlern" um Wechseldrehwuchs handelt. Dieser stellt eine holztypische Eigenschaft dar und somit keinen Reklamationsgrund.</t>
  </si>
  <si>
    <t xml:space="preserve">
Aufgrund von Farbspielen, holztypischen Eigenschaften und zur Sicherheit in Bezug auf die A/BSortierung, sollten Sie mindestens 10% mehr an Warenmenge als Reserve eingeplant haben.</t>
  </si>
  <si>
    <t>Sie haben sich für eine besonders preisgünstig Variante entschieden. Diese Ware ist oft nicht in voller Länge verwendbar und muss ggf. bauseits gesundgekappt werden. Sie sollten mindestens 25 % mehr an Warenmenge als Reserve eingeplant haben.</t>
  </si>
  <si>
    <t>Wurde die Fehlmenge auf dem originalen Lieferschein dokumentiert? Haben Sie schon geschaut ob Sie die fehlende Ware noch benötigen oder mit der vorhandenen Ware auskommen?</t>
  </si>
  <si>
    <t>Wurde die Falschlieferung auf dem originalen Lieferschein dokumentiert? Können Sie die vorhandene Ware eventuell ebenfalls verbauen? Wir werden uns kurzfristig mit Ihnen in Verbindung setzen.</t>
  </si>
  <si>
    <t>Beachten Sie, dass transportbedingte Verschmutzungen zu tolerieren sind. Verschmutzungen lassen sich größtenteils durch ein Nachbearbeiten der Ware mittels Schleifen oder gesundkappen entfernen.</t>
  </si>
  <si>
    <t>Wurde der Transportschaden auf dem originalen Lieferschein dokumentiert? Bitte prüfen Sie, ob die Ware nachbearbeitet werden kann und ein Verbauen somit möglich ist.</t>
  </si>
  <si>
    <t>Das verarbeiten eines Naturproduktes wie Holz wird durch die Verwendung einer Verlegehilfe deutlich einfacher. Eine Montagezwinge können Sie bei uns im Shop erwerben.</t>
  </si>
  <si>
    <t>Bitte beschreiben Sie unter "zusätzliche Informationen" was Ihnen an der gelieferten Ware nicht gefällt.</t>
  </si>
  <si>
    <t>Diese Ware hat ein besonders gutes Preis-Leistungsverhältnis. Sie ist gelegentlich nicht in voller Länge verwendbar und muss ggf. bauseits gesundgekappt werden. Sie sollten mindestens 15 % mehr an Warenmenge als Reserve eingeplant haben.</t>
  </si>
  <si>
    <t>Ausgabetexte Sprechblase 2</t>
  </si>
  <si>
    <t>Unvollständig</t>
  </si>
  <si>
    <t>Ablehnung</t>
  </si>
  <si>
    <t>Ausgabe</t>
  </si>
  <si>
    <t>Checkboxen</t>
  </si>
  <si>
    <t>Hinweis Einseitig</t>
  </si>
  <si>
    <t>Bitte prüfen Sie beide Seiten, eventuell lässt sich die andere Seite verwenden.</t>
  </si>
  <si>
    <r>
      <t xml:space="preserve">Lieferdatum </t>
    </r>
    <r>
      <rPr>
        <sz val="6"/>
        <color theme="1"/>
        <rFont val="Arial"/>
        <family val="2"/>
      </rPr>
      <t>(TT.MM.JJJJ)</t>
    </r>
    <r>
      <rPr>
        <sz val="8"/>
        <color theme="1"/>
        <rFont val="Arial"/>
        <family val="2"/>
      </rPr>
      <t>:</t>
    </r>
  </si>
  <si>
    <r>
      <t xml:space="preserve">Auftragsdatum </t>
    </r>
    <r>
      <rPr>
        <sz val="6"/>
        <color theme="1"/>
        <rFont val="Arial"/>
        <family val="2"/>
      </rPr>
      <t>(TT.MM.JJJJ)</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</si>
</sst>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u/>
      <sz val="9"/>
      <color theme="1"/>
      <name val="Arial"/>
      <family val="2"/>
    </font>
    <font>
      <u/>
      <sz val="11"/>
      <color theme="10"/>
      <name val="Calibri"/>
      <family val="2"/>
      <scheme val="minor"/>
    </font>
    <font>
      <i/>
      <sz val="8"/>
      <color theme="1"/>
      <name val="Arial"/>
      <family val="2"/>
    </font>
    <font>
      <u/>
      <sz val="9"/>
      <color theme="10"/>
      <name val="Arial"/>
      <family val="2"/>
    </font>
    <font>
      <b/>
      <i/>
      <sz val="8"/>
      <color theme="1"/>
      <name val="Arial"/>
      <family val="2"/>
    </font>
    <font>
      <sz val="1"/>
      <color theme="0"/>
      <name val="Arial"/>
      <family val="2"/>
    </font>
    <font>
      <u/>
      <sz val="8"/>
      <color theme="10"/>
      <name val="Calibri"/>
      <family val="2"/>
      <scheme val="minor"/>
    </font>
    <font>
      <sz val="7"/>
      <color theme="1"/>
      <name val="Arial"/>
      <family val="2"/>
    </font>
    <font>
      <u/>
      <sz val="7"/>
      <color theme="10"/>
      <name val="Arial"/>
      <family val="2"/>
    </font>
    <font>
      <b/>
      <u/>
      <sz val="8"/>
      <color theme="1"/>
      <name val="Arial"/>
      <family val="2"/>
    </font>
    <font>
      <sz val="6"/>
      <color theme="1"/>
      <name val="Arial"/>
      <family val="2"/>
    </font>
  </fonts>
  <fills count="9">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s>
  <borders count="13">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7558519241921"/>
      </left>
      <right style="thin">
        <color theme="4" tint="0.39997558519241921"/>
      </right>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09">
    <xf numFmtId="0" fontId="0" fillId="0" borderId="0" xfId="0"/>
    <xf numFmtId="0" fontId="0" fillId="0" borderId="0" xfId="0" applyAlignment="1">
      <alignment wrapText="1"/>
    </xf>
    <xf numFmtId="49" fontId="0" fillId="0" borderId="0" xfId="0" applyNumberFormat="1"/>
    <xf numFmtId="49" fontId="0" fillId="0" borderId="0" xfId="0" applyNumberFormat="1" applyBorder="1"/>
    <xf numFmtId="49" fontId="0" fillId="2" borderId="2" xfId="0" applyNumberFormat="1" applyFont="1" applyFill="1" applyBorder="1"/>
    <xf numFmtId="49" fontId="0" fillId="0" borderId="3" xfId="0" applyNumberFormat="1" applyFont="1" applyBorder="1"/>
    <xf numFmtId="49" fontId="0" fillId="2" borderId="1" xfId="0" applyNumberFormat="1" applyFont="1" applyFill="1" applyBorder="1"/>
    <xf numFmtId="49" fontId="0" fillId="0" borderId="1" xfId="0" applyNumberFormat="1" applyFont="1" applyBorder="1"/>
    <xf numFmtId="49" fontId="0" fillId="0" borderId="12" xfId="0" applyNumberFormat="1" applyFont="1" applyFill="1" applyBorder="1"/>
    <xf numFmtId="49" fontId="0" fillId="0" borderId="0" xfId="0" applyNumberFormat="1" applyAlignment="1">
      <alignment wrapText="1"/>
    </xf>
    <xf numFmtId="49" fontId="5" fillId="3" borderId="0" xfId="0" applyNumberFormat="1" applyFont="1" applyFill="1" applyBorder="1" applyProtection="1">
      <protection locked="0"/>
    </xf>
    <xf numFmtId="0" fontId="5" fillId="3" borderId="0" xfId="0" applyFont="1" applyFill="1" applyBorder="1" applyAlignment="1" applyProtection="1">
      <alignment horizontal="left" vertical="center" wrapText="1"/>
      <protection locked="0"/>
    </xf>
    <xf numFmtId="14" fontId="5" fillId="3" borderId="0"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xf>
    <xf numFmtId="0" fontId="5" fillId="0" borderId="0" xfId="0" applyFont="1" applyFill="1" applyProtection="1"/>
    <xf numFmtId="49" fontId="5" fillId="0" borderId="0" xfId="0" applyNumberFormat="1" applyFont="1" applyFill="1" applyBorder="1" applyProtection="1"/>
    <xf numFmtId="0" fontId="5" fillId="0" borderId="0" xfId="0" applyFont="1" applyFill="1" applyBorder="1" applyAlignment="1" applyProtection="1">
      <alignment horizontal="left" vertical="center" wrapText="1"/>
    </xf>
    <xf numFmtId="0" fontId="2" fillId="0" borderId="0" xfId="0" applyFont="1" applyProtection="1"/>
    <xf numFmtId="0" fontId="3" fillId="0" borderId="0" xfId="0" applyFont="1" applyProtection="1"/>
    <xf numFmtId="0" fontId="3" fillId="0" borderId="0" xfId="0" applyFont="1" applyBorder="1" applyAlignment="1" applyProtection="1">
      <alignment horizontal="left"/>
    </xf>
    <xf numFmtId="0" fontId="0" fillId="0" borderId="0" xfId="0" applyProtection="1"/>
    <xf numFmtId="0" fontId="7" fillId="0" borderId="0" xfId="0" applyFont="1" applyBorder="1" applyAlignment="1" applyProtection="1"/>
    <xf numFmtId="0" fontId="5" fillId="0" borderId="0" xfId="0" applyFont="1" applyBorder="1" applyAlignment="1" applyProtection="1">
      <alignment horizontal="left" wrapText="1"/>
    </xf>
    <xf numFmtId="0" fontId="10" fillId="0" borderId="0" xfId="2" applyFont="1" applyFill="1" applyAlignment="1" applyProtection="1">
      <alignment vertical="center" wrapText="1"/>
    </xf>
    <xf numFmtId="49" fontId="5" fillId="3" borderId="0" xfId="0" applyNumberFormat="1" applyFont="1" applyFill="1" applyBorder="1" applyAlignment="1" applyProtection="1">
      <alignment horizontal="left" vertical="center"/>
      <protection locked="0"/>
    </xf>
    <xf numFmtId="43" fontId="0" fillId="3" borderId="0" xfId="1" applyFont="1" applyFill="1"/>
    <xf numFmtId="0" fontId="15" fillId="4" borderId="0" xfId="2" applyFont="1" applyFill="1" applyAlignment="1" applyProtection="1">
      <alignment vertical="center" wrapText="1"/>
      <protection locked="0"/>
    </xf>
    <xf numFmtId="49" fontId="5" fillId="3" borderId="8" xfId="0" applyNumberFormat="1" applyFont="1" applyFill="1" applyBorder="1" applyProtection="1">
      <protection locked="0"/>
    </xf>
    <xf numFmtId="0" fontId="5" fillId="0" borderId="5" xfId="0" applyFont="1" applyBorder="1" applyProtection="1"/>
    <xf numFmtId="0" fontId="5" fillId="0" borderId="0" xfId="0" applyFont="1" applyBorder="1" applyProtection="1"/>
    <xf numFmtId="0" fontId="5" fillId="3"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5" fillId="0" borderId="0" xfId="0" applyFont="1" applyFill="1" applyBorder="1" applyProtection="1"/>
    <xf numFmtId="49" fontId="5" fillId="0" borderId="8" xfId="0" applyNumberFormat="1" applyFont="1" applyFill="1" applyBorder="1" applyProtection="1"/>
    <xf numFmtId="14" fontId="5" fillId="0" borderId="0" xfId="0" applyNumberFormat="1" applyFont="1" applyFill="1" applyBorder="1" applyAlignment="1" applyProtection="1">
      <alignment horizontal="center" vertical="center"/>
    </xf>
    <xf numFmtId="0" fontId="5" fillId="3" borderId="8" xfId="0" applyFont="1" applyFill="1" applyBorder="1" applyProtection="1">
      <protection locked="0"/>
    </xf>
    <xf numFmtId="0" fontId="5" fillId="0" borderId="0" xfId="0" applyFont="1" applyFill="1" applyBorder="1" applyAlignment="1" applyProtection="1">
      <alignment horizontal="left"/>
    </xf>
    <xf numFmtId="0" fontId="5" fillId="0" borderId="0" xfId="0" applyFont="1" applyBorder="1" applyAlignment="1" applyProtection="1">
      <alignment horizontal="center" vertical="center"/>
    </xf>
    <xf numFmtId="43" fontId="5" fillId="3" borderId="0" xfId="1" applyFont="1" applyFill="1" applyBorder="1" applyAlignment="1" applyProtection="1">
      <alignment horizontal="center" vertical="center"/>
      <protection locked="0"/>
    </xf>
    <xf numFmtId="43" fontId="5" fillId="0" borderId="0" xfId="1" applyFont="1" applyFill="1" applyBorder="1" applyAlignment="1" applyProtection="1">
      <alignment horizontal="left" vertical="center"/>
    </xf>
    <xf numFmtId="43" fontId="5" fillId="0" borderId="0" xfId="1" applyFont="1" applyFill="1" applyBorder="1" applyAlignment="1" applyProtection="1">
      <alignment horizontal="center" vertical="center"/>
    </xf>
    <xf numFmtId="43" fontId="5" fillId="3" borderId="10" xfId="1" applyFont="1" applyFill="1" applyBorder="1" applyAlignment="1" applyProtection="1">
      <alignment horizontal="center" vertical="center"/>
      <protection locked="0"/>
    </xf>
    <xf numFmtId="43" fontId="5" fillId="0" borderId="10" xfId="1" applyFont="1" applyFill="1" applyBorder="1" applyAlignment="1" applyProtection="1">
      <alignment horizontal="left" vertical="center"/>
    </xf>
    <xf numFmtId="0" fontId="5" fillId="0" borderId="6" xfId="0" applyFont="1" applyBorder="1" applyProtection="1"/>
    <xf numFmtId="0" fontId="16" fillId="0" borderId="7" xfId="0" applyFont="1" applyBorder="1" applyProtection="1"/>
    <xf numFmtId="0" fontId="5" fillId="0" borderId="8" xfId="0" applyFont="1" applyBorder="1" applyProtection="1"/>
    <xf numFmtId="0" fontId="5" fillId="0" borderId="7" xfId="0" applyFont="1" applyBorder="1" applyAlignment="1" applyProtection="1">
      <alignment horizontal="right"/>
    </xf>
    <xf numFmtId="0" fontId="5" fillId="0" borderId="0" xfId="0" applyFont="1" applyBorder="1" applyAlignment="1" applyProtection="1">
      <alignment horizontal="right"/>
    </xf>
    <xf numFmtId="0" fontId="5" fillId="0" borderId="7" xfId="0" applyFont="1" applyFill="1" applyBorder="1" applyAlignment="1" applyProtection="1">
      <alignment horizontal="right"/>
    </xf>
    <xf numFmtId="0" fontId="5" fillId="0" borderId="0" xfId="0" applyFont="1" applyFill="1" applyBorder="1" applyAlignment="1" applyProtection="1">
      <alignment horizontal="right"/>
    </xf>
    <xf numFmtId="0" fontId="2" fillId="0" borderId="0" xfId="0" applyFont="1" applyFill="1" applyProtection="1"/>
    <xf numFmtId="0" fontId="5" fillId="0" borderId="8" xfId="0" applyFont="1" applyFill="1" applyBorder="1" applyProtection="1"/>
    <xf numFmtId="0" fontId="5" fillId="0" borderId="7" xfId="0" applyFont="1" applyBorder="1" applyProtection="1"/>
    <xf numFmtId="0" fontId="2" fillId="0" borderId="0" xfId="0" applyFont="1" applyBorder="1" applyProtection="1"/>
    <xf numFmtId="0" fontId="5" fillId="0" borderId="9" xfId="0" applyFont="1" applyBorder="1" applyAlignment="1" applyProtection="1">
      <alignment horizontal="right"/>
    </xf>
    <xf numFmtId="0" fontId="5" fillId="0" borderId="10" xfId="0" applyFont="1" applyBorder="1" applyAlignment="1" applyProtection="1">
      <alignment horizontal="right"/>
    </xf>
    <xf numFmtId="0" fontId="5" fillId="0" borderId="11" xfId="0" applyFont="1" applyBorder="1" applyProtection="1"/>
    <xf numFmtId="0" fontId="7" fillId="0" borderId="0" xfId="0" applyFont="1" applyBorder="1" applyAlignment="1" applyProtection="1">
      <alignment horizontal="left"/>
    </xf>
    <xf numFmtId="0" fontId="3" fillId="4" borderId="0" xfId="0" applyFont="1" applyFill="1" applyProtection="1"/>
    <xf numFmtId="0" fontId="14" fillId="4" borderId="0" xfId="0" applyFont="1" applyFill="1" applyProtection="1"/>
    <xf numFmtId="49" fontId="5" fillId="0" borderId="0" xfId="0" applyNumberFormat="1" applyFont="1" applyFill="1" applyBorder="1" applyAlignment="1" applyProtection="1">
      <alignment horizontal="left" vertical="center"/>
    </xf>
    <xf numFmtId="0" fontId="12" fillId="5" borderId="0" xfId="0" applyFont="1" applyFill="1" applyAlignment="1" applyProtection="1">
      <alignment wrapText="1"/>
    </xf>
    <xf numFmtId="0" fontId="5" fillId="0" borderId="0" xfId="0" applyFont="1" applyProtection="1"/>
    <xf numFmtId="0" fontId="5" fillId="0" borderId="0" xfId="0" applyFont="1" applyFill="1" applyBorder="1" applyAlignment="1" applyProtection="1">
      <alignment horizontal="left" wrapText="1"/>
    </xf>
    <xf numFmtId="0" fontId="5" fillId="0" borderId="0" xfId="0" applyFont="1" applyFill="1" applyAlignment="1" applyProtection="1">
      <alignment horizontal="right" wrapText="1"/>
    </xf>
    <xf numFmtId="0" fontId="5" fillId="0" borderId="0" xfId="0" applyFont="1" applyAlignment="1" applyProtection="1">
      <alignment horizontal="right" wrapText="1"/>
    </xf>
    <xf numFmtId="49" fontId="5" fillId="0" borderId="0" xfId="0" applyNumberFormat="1" applyFont="1" applyFill="1" applyBorder="1" applyAlignment="1" applyProtection="1">
      <alignment horizontal="left" vertical="center" wrapText="1"/>
    </xf>
    <xf numFmtId="0" fontId="7" fillId="0" borderId="0" xfId="0" applyFont="1" applyBorder="1" applyAlignment="1" applyProtection="1">
      <alignment wrapText="1"/>
    </xf>
    <xf numFmtId="0" fontId="5" fillId="0" borderId="0" xfId="0" applyFont="1" applyBorder="1" applyAlignment="1" applyProtection="1">
      <alignment horizontal="left" vertical="center"/>
    </xf>
    <xf numFmtId="0" fontId="5" fillId="0" borderId="0"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wrapText="1"/>
    </xf>
    <xf numFmtId="49" fontId="5" fillId="0" borderId="0" xfId="0" applyNumberFormat="1" applyFont="1" applyFill="1" applyAlignment="1" applyProtection="1">
      <alignment horizontal="center" vertical="top"/>
    </xf>
    <xf numFmtId="0" fontId="5" fillId="0" borderId="0" xfId="0" applyFont="1" applyBorder="1" applyAlignment="1" applyProtection="1">
      <alignment horizontal="left" wrapText="1"/>
    </xf>
    <xf numFmtId="0" fontId="5" fillId="0" borderId="0" xfId="0" applyFont="1" applyAlignment="1" applyProtection="1">
      <alignment wrapText="1"/>
    </xf>
    <xf numFmtId="0" fontId="0" fillId="7" borderId="0" xfId="0" applyFill="1"/>
    <xf numFmtId="0" fontId="0" fillId="3" borderId="0" xfId="0" applyFill="1"/>
    <xf numFmtId="0" fontId="0" fillId="8" borderId="0" xfId="0" applyFill="1"/>
    <xf numFmtId="43" fontId="0" fillId="8" borderId="0" xfId="1" applyFont="1" applyFill="1"/>
    <xf numFmtId="0" fontId="0" fillId="6" borderId="0" xfId="0" applyFill="1"/>
    <xf numFmtId="164" fontId="0" fillId="8" borderId="0" xfId="0" applyNumberFormat="1" applyFill="1"/>
    <xf numFmtId="14" fontId="0" fillId="8" borderId="0" xfId="0" applyNumberFormat="1" applyFill="1"/>
    <xf numFmtId="0" fontId="0" fillId="8" borderId="0" xfId="0" applyFill="1" applyAlignment="1">
      <alignment wrapText="1"/>
    </xf>
    <xf numFmtId="0" fontId="9" fillId="4" borderId="0" xfId="0" applyFont="1" applyFill="1" applyBorder="1" applyAlignment="1" applyProtection="1">
      <alignment horizontal="left" vertical="center" wrapText="1" indent="5"/>
    </xf>
    <xf numFmtId="0" fontId="7" fillId="4" borderId="0" xfId="0" applyFont="1" applyFill="1" applyBorder="1" applyAlignment="1" applyProtection="1">
      <alignment horizontal="left"/>
    </xf>
    <xf numFmtId="0" fontId="5" fillId="0" borderId="0" xfId="0" applyFont="1" applyBorder="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horizontal="left" vertical="center"/>
    </xf>
    <xf numFmtId="0" fontId="7" fillId="0" borderId="0" xfId="0" applyFont="1" applyBorder="1" applyAlignment="1" applyProtection="1">
      <alignment horizontal="left"/>
    </xf>
    <xf numFmtId="0" fontId="5" fillId="0" borderId="0" xfId="0" applyFont="1" applyBorder="1" applyAlignment="1" applyProtection="1">
      <alignment horizontal="left" wrapText="1"/>
    </xf>
    <xf numFmtId="49" fontId="5" fillId="4" borderId="0" xfId="0" applyNumberFormat="1" applyFont="1" applyFill="1" applyAlignment="1" applyProtection="1">
      <alignment horizontal="left" vertical="top" wrapText="1"/>
      <protection locked="0"/>
    </xf>
    <xf numFmtId="0" fontId="5" fillId="0" borderId="0" xfId="0" applyFont="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left"/>
    </xf>
    <xf numFmtId="0" fontId="5" fillId="4" borderId="0" xfId="0" applyNumberFormat="1" applyFont="1" applyFill="1" applyBorder="1" applyAlignment="1" applyProtection="1">
      <alignment horizontal="left" vertical="top" wrapText="1"/>
    </xf>
    <xf numFmtId="0" fontId="5" fillId="4" borderId="0" xfId="0" applyFont="1" applyFill="1" applyAlignment="1" applyProtection="1">
      <alignment horizontal="left" vertical="top" wrapText="1"/>
    </xf>
    <xf numFmtId="0" fontId="5" fillId="0" borderId="0" xfId="0" applyFont="1" applyBorder="1" applyAlignment="1" applyProtection="1">
      <alignment horizontal="left" indent="2"/>
    </xf>
    <xf numFmtId="0" fontId="5" fillId="3" borderId="0" xfId="0" applyFont="1" applyFill="1" applyBorder="1" applyAlignment="1" applyProtection="1">
      <alignment horizontal="left"/>
      <protection locked="0"/>
    </xf>
    <xf numFmtId="0" fontId="7" fillId="0" borderId="4" xfId="0" applyFont="1" applyBorder="1" applyAlignment="1" applyProtection="1">
      <alignment horizontal="left"/>
    </xf>
    <xf numFmtId="0" fontId="7" fillId="0" borderId="5" xfId="0" applyFont="1" applyBorder="1" applyAlignment="1" applyProtection="1">
      <alignment horizontal="left"/>
    </xf>
    <xf numFmtId="0" fontId="13" fillId="3" borderId="10" xfId="2" applyFont="1" applyFill="1" applyBorder="1" applyAlignment="1" applyProtection="1">
      <alignment horizontal="left"/>
      <protection locked="0"/>
    </xf>
    <xf numFmtId="0" fontId="6" fillId="3" borderId="4" xfId="0" applyFont="1" applyFill="1" applyBorder="1" applyAlignment="1" applyProtection="1">
      <alignment horizontal="left"/>
    </xf>
    <xf numFmtId="0" fontId="6" fillId="3" borderId="5" xfId="0" applyFont="1" applyFill="1" applyBorder="1" applyAlignment="1" applyProtection="1">
      <alignment horizontal="left"/>
    </xf>
    <xf numFmtId="0" fontId="6" fillId="3" borderId="6" xfId="0" applyFont="1" applyFill="1" applyBorder="1" applyAlignment="1" applyProtection="1">
      <alignment horizontal="left"/>
    </xf>
    <xf numFmtId="0" fontId="5" fillId="6" borderId="9" xfId="0" applyFont="1" applyFill="1" applyBorder="1" applyAlignment="1" applyProtection="1">
      <alignment horizontal="left"/>
    </xf>
    <xf numFmtId="0" fontId="5" fillId="6" borderId="10" xfId="0" applyFont="1" applyFill="1" applyBorder="1" applyAlignment="1" applyProtection="1">
      <alignment horizontal="left"/>
    </xf>
    <xf numFmtId="0" fontId="5" fillId="6" borderId="11" xfId="0" applyFont="1" applyFill="1" applyBorder="1" applyAlignment="1" applyProtection="1">
      <alignment horizontal="left"/>
    </xf>
    <xf numFmtId="0" fontId="15" fillId="4" borderId="0" xfId="2" applyFont="1" applyFill="1" applyAlignment="1" applyProtection="1">
      <alignment horizontal="left" vertical="center" wrapText="1"/>
      <protection locked="0"/>
    </xf>
  </cellXfs>
  <cellStyles count="3">
    <cellStyle name="Komma" xfId="1" builtinId="3"/>
    <cellStyle name="Link" xfId="2" builtinId="8"/>
    <cellStyle name="Standard" xfId="0" builtinId="0"/>
  </cellStyles>
  <dxfs count="22">
    <dxf>
      <numFmt numFmtId="30" formatCode="@"/>
    </dxf>
    <dxf>
      <numFmt numFmtId="30" formatCode="@"/>
    </dxf>
    <dxf>
      <numFmt numFmtId="30" formatCode="@"/>
    </dxf>
    <dxf>
      <numFmt numFmtId="30" formatCode="@"/>
    </dxf>
    <dxf>
      <numFmt numFmtId="30" formatCode="@"/>
    </dxf>
    <dxf>
      <numFmt numFmtId="30" formatCode="@"/>
    </dxf>
    <dxf>
      <border outline="0">
        <bottom style="thin">
          <color theme="4" tint="0.39997558519241921"/>
        </bottom>
      </border>
    </dxf>
    <dxf>
      <numFmt numFmtId="30" formatCode="@"/>
    </dxf>
    <dxf>
      <numFmt numFmtId="30" formatCode="@"/>
    </dxf>
    <dxf>
      <border outline="0">
        <bottom style="thin">
          <color theme="4" tint="0.39997558519241921"/>
        </bottom>
      </border>
    </dxf>
    <dxf>
      <numFmt numFmtId="30" formatCode="@"/>
    </dxf>
    <dxf>
      <numFmt numFmtId="30" formatCode="@"/>
    </dxf>
    <dxf>
      <numFmt numFmtId="30" formatCode="@"/>
    </dxf>
    <dxf>
      <numFmt numFmtId="30" formatCode="@"/>
    </dxf>
    <dxf>
      <numFmt numFmtId="30" formatCode="@"/>
    </dxf>
    <dxf>
      <numFmt numFmtId="30" formatCode="@"/>
    </dxf>
    <dxf>
      <numFmt numFmtId="30" formatCode="@"/>
    </dxf>
    <dxf>
      <fill>
        <patternFill>
          <bgColor theme="9"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DropDown!$B$34" lockText="1" noThreeD="1"/>
</file>

<file path=xl/ctrlProps/ctrlProp4.xml><?xml version="1.0" encoding="utf-8"?>
<formControlPr xmlns="http://schemas.microsoft.com/office/spreadsheetml/2009/9/main" objectType="CheckBox" fmlaLink="DropDown!$B$32" lockText="1" noThreeD="1"/>
</file>

<file path=xl/ctrlProps/ctrlProp5.xml><?xml version="1.0" encoding="utf-8"?>
<formControlPr xmlns="http://schemas.microsoft.com/office/spreadsheetml/2009/9/main" objectType="CheckBox" fmlaLink="DropDown!$B$35" lockText="1" noThreeD="1"/>
</file>

<file path=xl/ctrlProps/ctrlProp6.xml><?xml version="1.0" encoding="utf-8"?>
<formControlPr xmlns="http://schemas.microsoft.com/office/spreadsheetml/2009/9/main" objectType="CheckBox" fmlaLink="DropDown!$B$33"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752475</xdr:colOff>
          <xdr:row>17</xdr:row>
          <xdr:rowOff>47625</xdr:rowOff>
        </xdr:from>
        <xdr:to>
          <xdr:col>4</xdr:col>
          <xdr:colOff>47625</xdr:colOff>
          <xdr:row>17</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18</xdr:row>
          <xdr:rowOff>57150</xdr:rowOff>
        </xdr:from>
        <xdr:to>
          <xdr:col>4</xdr:col>
          <xdr:colOff>47625</xdr:colOff>
          <xdr:row>18</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962025</xdr:colOff>
          <xdr:row>39</xdr:row>
          <xdr:rowOff>85725</xdr:rowOff>
        </xdr:from>
        <xdr:to>
          <xdr:col>0</xdr:col>
          <xdr:colOff>1143000</xdr:colOff>
          <xdr:row>39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962025</xdr:colOff>
          <xdr:row>38</xdr:row>
          <xdr:rowOff>76200</xdr:rowOff>
        </xdr:from>
        <xdr:to>
          <xdr:col>0</xdr:col>
          <xdr:colOff>1143000</xdr:colOff>
          <xdr:row>38</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39</xdr:row>
          <xdr:rowOff>85725</xdr:rowOff>
        </xdr:from>
        <xdr:to>
          <xdr:col>2</xdr:col>
          <xdr:colOff>123825</xdr:colOff>
          <xdr:row>39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38</xdr:row>
          <xdr:rowOff>76200</xdr:rowOff>
        </xdr:from>
        <xdr:to>
          <xdr:col>2</xdr:col>
          <xdr:colOff>123825</xdr:colOff>
          <xdr:row>38</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34084</xdr:colOff>
      <xdr:row>24</xdr:row>
      <xdr:rowOff>6608</xdr:rowOff>
    </xdr:from>
    <xdr:to>
      <xdr:col>7</xdr:col>
      <xdr:colOff>642220</xdr:colOff>
      <xdr:row>32</xdr:row>
      <xdr:rowOff>151371</xdr:rowOff>
    </xdr:to>
    <xdr:sp macro="" textlink="$G$25">
      <xdr:nvSpPr>
        <xdr:cNvPr id="2" name="Sprechblase: rechteckig mit abgerundeten Ecken 1">
          <a:extLst>
            <a:ext uri="{FF2B5EF4-FFF2-40B4-BE49-F238E27FC236}">
              <a16:creationId xmlns:a16="http://schemas.microsoft.com/office/drawing/2014/main" id="{00000000-0008-0000-0000-000002000000}"/>
            </a:ext>
          </a:extLst>
        </xdr:cNvPr>
        <xdr:cNvSpPr/>
      </xdr:nvSpPr>
      <xdr:spPr>
        <a:xfrm>
          <a:off x="4247065" y="3245108"/>
          <a:ext cx="1685193" cy="1529551"/>
        </a:xfrm>
        <a:prstGeom prst="wedgeRoundRectCallout">
          <a:avLst>
            <a:gd name="adj1" fmla="val -1234"/>
            <a:gd name="adj2" fmla="val -67259"/>
            <a:gd name="adj3" fmla="val 16667"/>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CA25677-5DD2-418E-91C9-257254FE6CC0}" type="TxLink">
            <a:rPr lang="en-US" sz="800" b="0" i="0" u="none" strike="noStrike">
              <a:ln>
                <a:noFill/>
              </a:ln>
              <a:solidFill>
                <a:srgbClr val="000000"/>
              </a:solidFill>
              <a:latin typeface="Arial"/>
              <a:cs typeface="Arial"/>
            </a:rPr>
            <a:pPr algn="l"/>
            <a:t>Bitte überprüfen Sie ihre Basisangaben</a:t>
          </a:fld>
          <a:endParaRPr lang="de-DE" sz="2800" b="0" i="0">
            <a:ln>
              <a:noFill/>
            </a:ln>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278424</xdr:colOff>
      <xdr:row>41</xdr:row>
      <xdr:rowOff>161193</xdr:rowOff>
    </xdr:from>
    <xdr:to>
      <xdr:col>6</xdr:col>
      <xdr:colOff>674079</xdr:colOff>
      <xdr:row>46</xdr:row>
      <xdr:rowOff>175846</xdr:rowOff>
    </xdr:to>
    <xdr:sp macro="" textlink="DropDown!B29">
      <xdr:nvSpPr>
        <xdr:cNvPr id="3" name="Sprechblase: rechteckig mit abgerundeten Ecken 2">
          <a:extLst>
            <a:ext uri="{FF2B5EF4-FFF2-40B4-BE49-F238E27FC236}">
              <a16:creationId xmlns:a16="http://schemas.microsoft.com/office/drawing/2014/main" id="{00000000-0008-0000-0000-000003000000}"/>
            </a:ext>
          </a:extLst>
        </xdr:cNvPr>
        <xdr:cNvSpPr/>
      </xdr:nvSpPr>
      <xdr:spPr>
        <a:xfrm>
          <a:off x="1487366" y="6608885"/>
          <a:ext cx="3363059" cy="967153"/>
        </a:xfrm>
        <a:prstGeom prst="wedgeRoundRectCallout">
          <a:avLst>
            <a:gd name="adj1" fmla="val -1401"/>
            <a:gd name="adj2" fmla="val -67116"/>
            <a:gd name="adj3" fmla="val 16667"/>
          </a:avLst>
        </a:prstGeom>
        <a:solidFill>
          <a:schemeClr val="accent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fld id="{67248C3A-8EA2-4B37-9E39-A75AD5DCE69B}" type="TxLink">
            <a:rPr lang="en-US" sz="1000" b="0" i="0" u="none" strike="noStrike">
              <a:ln>
                <a:noFill/>
              </a:ln>
              <a:solidFill>
                <a:srgbClr val="000000"/>
              </a:solidFill>
              <a:latin typeface="Calibri"/>
              <a:ea typeface="+mn-ea"/>
              <a:cs typeface="Calibri"/>
            </a:rPr>
            <a:pPr marL="0" indent="0" algn="l"/>
            <a:t>Bitte überprüfen und vervollständigen Sie ihre Angaben.</a:t>
          </a:fld>
          <a:endParaRPr lang="en-US" sz="800" b="0" i="0" u="none" strike="noStrike">
            <a:ln>
              <a:noFill/>
            </a:ln>
            <a:solidFill>
              <a:srgbClr val="000000"/>
            </a:solidFill>
            <a:latin typeface="Arial"/>
            <a:ea typeface="+mn-ea"/>
            <a:cs typeface="Aria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DBA9B4-A209-458D-B70E-2039C2DBA7C6}" name="Sortiment" displayName="Sortiment" ref="A1:A13" totalsRowShown="0" dataDxfId="16">
  <autoFilter ref="A1:A13" xr:uid="{000330A8-36EB-4CB1-988D-80F304E5ADE7}"/>
  <tableColumns count="1">
    <tableColumn id="1" xr3:uid="{D2926FB3-0ABC-4124-8EBE-6C774C669CF0}" name="Sortiment"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9C6A12-770E-40C9-A355-0BFEFD8909EE}" name="Reklamationsgrund" displayName="Reklamationsgrund" ref="B1:B13" totalsRowShown="0" dataDxfId="14">
  <autoFilter ref="B1:B13" xr:uid="{FBD97507-E2B8-444D-A1C5-3F4B46A9C4A2}"/>
  <tableColumns count="1">
    <tableColumn id="1" xr3:uid="{1D2C38DB-55A0-46CA-9139-3F95976D5BBD}" name="Reklamationsgrund" dataDxfId="1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8DCE0F-C4FE-4599-A243-24ED9B08C6C5}" name="Terrassenholz" displayName="Terrassenholz" ref="C1:C9" totalsRowShown="0" dataDxfId="12">
  <autoFilter ref="C1:C9" xr:uid="{C4B5F27E-1B93-4F17-AFF4-E9EB153E9F37}"/>
  <tableColumns count="1">
    <tableColumn id="1" xr3:uid="{65575425-99D7-4ECA-8B33-8DA0E49D84EA}" name="Sortierbestimmung"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B4983D-A274-428F-995E-C791BA152C4E}" name="Tabelle1" displayName="Tabelle1" ref="D1:D3" totalsRowShown="0" dataDxfId="10" tableBorderDxfId="9">
  <autoFilter ref="D1:D3" xr:uid="{3F4F3B5E-34DC-4BCC-9B06-4B61FA7AE7B4}"/>
  <tableColumns count="1">
    <tableColumn id="1" xr3:uid="{687237B3-22EE-4323-BF5B-843C3CCB3929}" name="Auswahl" dataDxf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E42968E-7A77-41F1-B6A9-E8DEC2B12F82}" name="Sichtseite" displayName="Sichtseite" ref="E1:J5" totalsRowShown="0" dataDxfId="7" tableBorderDxfId="6">
  <autoFilter ref="E1:J5" xr:uid="{FBB3D2B1-F594-4EE7-AA6D-ECE698055CA0}"/>
  <tableColumns count="6">
    <tableColumn id="1" xr3:uid="{524ECE06-E186-4C0D-9FE7-85019C6C8ACD}" name="Sichtseite" dataDxfId="5"/>
    <tableColumn id="2" xr3:uid="{E97AFECC-8F95-41ED-B7DE-CD03FE862C4A}" name="Dokumentation" dataDxfId="4"/>
    <tableColumn id="3" xr3:uid="{24D58405-D34F-4785-AAA3-9EE92E0AC8F5}" name="Einheit" dataDxfId="3"/>
    <tableColumn id="4" xr3:uid="{53A082EF-E2F8-48D7-BC24-90F6D492850B}" name="Verbau" dataDxfId="2"/>
    <tableColumn id="5" xr3:uid="{F46028A0-8F2F-4FDD-A582-ACE87F4A2892}" name="Lösung" dataDxfId="1"/>
    <tableColumn id="6" xr3:uid="{A19BC49C-EA25-486B-BBA4-C41F64DC2102}" name="Beanstandungsfähig"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s://holzhandel-deutschland.de/media/pdf/f2/0a/50/HHD_Sortierbestimmungen_Stand_05_2020.pdf" TargetMode="External"/><Relationship Id="rId7" Type="http://schemas.openxmlformats.org/officeDocument/2006/relationships/vmlDrawing" Target="../drawings/vmlDrawing2.vml"/><Relationship Id="rId12" Type="http://schemas.openxmlformats.org/officeDocument/2006/relationships/ctrlProp" Target="../ctrlProps/ctrlProp5.xml"/><Relationship Id="rId2" Type="http://schemas.openxmlformats.org/officeDocument/2006/relationships/hyperlink" Target="https://holzhandel-deutschland.de/media/pdf/79/2d/9e/Kahrs_Verlegeanleitung-Massivholzdielen.pdf" TargetMode="External"/><Relationship Id="rId1" Type="http://schemas.openxmlformats.org/officeDocument/2006/relationships/hyperlink" Target="https://holzhandel-deutschland.de/media/pdf/27/57/63/Kahrs_Montageanleitung_Terrassendielen_30_08_2019.pdf" TargetMode="External"/><Relationship Id="rId6" Type="http://schemas.openxmlformats.org/officeDocument/2006/relationships/vmlDrawing" Target="../drawings/vmlDrawing1.vml"/><Relationship Id="rId11" Type="http://schemas.openxmlformats.org/officeDocument/2006/relationships/ctrlProp" Target="../ctrlProps/ctrlProp4.xml"/><Relationship Id="rId5" Type="http://schemas.openxmlformats.org/officeDocument/2006/relationships/drawing" Target="../drawings/drawing1.xml"/><Relationship Id="rId10" Type="http://schemas.openxmlformats.org/officeDocument/2006/relationships/ctrlProp" Target="../ctrlProps/ctrlProp3.xml"/><Relationship Id="rId4" Type="http://schemas.openxmlformats.org/officeDocument/2006/relationships/printerSettings" Target="../printerSettings/printerSettings1.bin"/><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D616-4B0B-4300-AC1A-8D96FBCD46CD}">
  <sheetPr codeName="Tabelle1"/>
  <dimension ref="A1:J58"/>
  <sheetViews>
    <sheetView showGridLines="0" tabSelected="1" view="pageLayout" topLeftCell="A2" zoomScale="143" zoomScaleNormal="100" zoomScaleSheetLayoutView="126" zoomScalePageLayoutView="143" workbookViewId="0">
      <selection activeCell="E6" sqref="E6:F6"/>
    </sheetView>
  </sheetViews>
  <sheetFormatPr baseColWidth="10" defaultColWidth="11.42578125" defaultRowHeight="14.25"/>
  <cols>
    <col min="1" max="1" width="17.42578125" style="18" customWidth="1"/>
    <col min="2" max="2" width="9.85546875" style="18" customWidth="1"/>
    <col min="3" max="3" width="2.42578125" style="18" customWidth="1"/>
    <col min="4" max="4" width="12.42578125" style="18" customWidth="1"/>
    <col min="5" max="5" width="14.42578125" style="18" customWidth="1"/>
    <col min="6" max="6" width="2.42578125" style="18" customWidth="1"/>
    <col min="7" max="7" width="15" style="18" customWidth="1"/>
    <col min="8" max="8" width="11.5703125" style="18" customWidth="1"/>
    <col min="9" max="16384" width="11.42578125" style="18"/>
  </cols>
  <sheetData>
    <row r="1" spans="1:8">
      <c r="A1" s="102" t="s">
        <v>95</v>
      </c>
      <c r="B1" s="103"/>
      <c r="C1" s="103"/>
      <c r="D1" s="103"/>
      <c r="E1" s="103"/>
      <c r="F1" s="103"/>
      <c r="G1" s="103"/>
      <c r="H1" s="104"/>
    </row>
    <row r="2" spans="1:8" ht="15" thickBot="1">
      <c r="A2" s="105" t="s">
        <v>116</v>
      </c>
      <c r="B2" s="106"/>
      <c r="C2" s="106"/>
      <c r="D2" s="106"/>
      <c r="E2" s="106"/>
      <c r="F2" s="106"/>
      <c r="G2" s="106"/>
      <c r="H2" s="107"/>
    </row>
    <row r="3" spans="1:8" ht="4.3499999999999996" customHeight="1" thickBot="1"/>
    <row r="4" spans="1:8">
      <c r="A4" s="99" t="s">
        <v>2</v>
      </c>
      <c r="B4" s="100"/>
      <c r="C4" s="29"/>
      <c r="D4" s="29"/>
      <c r="E4" s="29"/>
      <c r="F4" s="29"/>
      <c r="G4" s="29"/>
      <c r="H4" s="44"/>
    </row>
    <row r="5" spans="1:8" ht="4.3499999999999996" customHeight="1">
      <c r="A5" s="45"/>
      <c r="B5" s="30"/>
      <c r="C5" s="30"/>
      <c r="D5" s="30"/>
      <c r="E5" s="30"/>
      <c r="F5" s="30"/>
      <c r="G5" s="30"/>
      <c r="H5" s="46"/>
    </row>
    <row r="6" spans="1:8">
      <c r="A6" s="47" t="s">
        <v>32</v>
      </c>
      <c r="B6" s="31"/>
      <c r="C6" s="32"/>
      <c r="D6" s="48" t="s">
        <v>104</v>
      </c>
      <c r="E6" s="98"/>
      <c r="F6" s="98"/>
      <c r="G6" s="48" t="s">
        <v>35</v>
      </c>
      <c r="H6" s="28"/>
    </row>
    <row r="7" spans="1:8" s="51" customFormat="1" ht="4.3499999999999996" customHeight="1">
      <c r="A7" s="49"/>
      <c r="B7" s="32"/>
      <c r="C7" s="32"/>
      <c r="D7" s="50"/>
      <c r="E7" s="33"/>
      <c r="F7" s="33"/>
      <c r="G7" s="50"/>
      <c r="H7" s="34"/>
    </row>
    <row r="8" spans="1:8">
      <c r="A8" s="47" t="s">
        <v>137</v>
      </c>
      <c r="B8" s="12"/>
      <c r="C8" s="35"/>
      <c r="D8" s="48" t="s">
        <v>33</v>
      </c>
      <c r="E8" s="98"/>
      <c r="F8" s="98"/>
      <c r="G8" s="48" t="s">
        <v>50</v>
      </c>
      <c r="H8" s="36"/>
    </row>
    <row r="9" spans="1:8" s="51" customFormat="1" ht="4.3499999999999996" customHeight="1">
      <c r="A9" s="49"/>
      <c r="B9" s="35"/>
      <c r="C9" s="35"/>
      <c r="D9" s="50"/>
      <c r="E9" s="37"/>
      <c r="F9" s="37"/>
      <c r="G9" s="50"/>
      <c r="H9" s="52"/>
    </row>
    <row r="10" spans="1:8">
      <c r="A10" s="47" t="s">
        <v>136</v>
      </c>
      <c r="B10" s="12"/>
      <c r="C10" s="35"/>
      <c r="D10" s="48" t="s">
        <v>34</v>
      </c>
      <c r="E10" s="98"/>
      <c r="F10" s="98"/>
      <c r="G10" s="30"/>
      <c r="H10" s="46"/>
    </row>
    <row r="11" spans="1:8" ht="4.3499999999999996" customHeight="1">
      <c r="A11" s="53"/>
      <c r="B11" s="38"/>
      <c r="C11" s="38"/>
      <c r="D11" s="30"/>
      <c r="E11" s="30"/>
      <c r="F11" s="30"/>
      <c r="G11" s="30"/>
      <c r="H11" s="46"/>
    </row>
    <row r="12" spans="1:8">
      <c r="A12" s="47" t="s">
        <v>62</v>
      </c>
      <c r="B12" s="39"/>
      <c r="C12" s="40"/>
      <c r="D12" s="48" t="s">
        <v>3</v>
      </c>
      <c r="E12" s="98"/>
      <c r="F12" s="98"/>
      <c r="G12" s="54"/>
      <c r="H12" s="46"/>
    </row>
    <row r="13" spans="1:8" s="51" customFormat="1" ht="4.3499999999999996" customHeight="1">
      <c r="A13" s="49"/>
      <c r="B13" s="41"/>
      <c r="C13" s="40"/>
      <c r="D13" s="33"/>
      <c r="E13" s="33"/>
      <c r="F13" s="33"/>
      <c r="G13" s="33"/>
      <c r="H13" s="52"/>
    </row>
    <row r="14" spans="1:8" ht="15" thickBot="1">
      <c r="A14" s="55" t="s">
        <v>63</v>
      </c>
      <c r="B14" s="42"/>
      <c r="C14" s="43"/>
      <c r="D14" s="56" t="s">
        <v>87</v>
      </c>
      <c r="E14" s="101"/>
      <c r="F14" s="101"/>
      <c r="G14" s="101"/>
      <c r="H14" s="57"/>
    </row>
    <row r="15" spans="1:8" ht="4.3499999999999996" customHeight="1">
      <c r="A15" s="19"/>
      <c r="B15" s="19"/>
      <c r="C15" s="19"/>
      <c r="D15" s="19"/>
      <c r="E15" s="19"/>
      <c r="F15" s="19"/>
      <c r="G15" s="19"/>
      <c r="H15" s="19"/>
    </row>
    <row r="16" spans="1:8" ht="15.75" customHeight="1">
      <c r="A16" s="89" t="s">
        <v>78</v>
      </c>
      <c r="B16" s="89"/>
      <c r="C16" s="22"/>
      <c r="D16" s="22"/>
      <c r="E16" s="19"/>
      <c r="F16" s="19"/>
      <c r="G16" s="84" t="s">
        <v>91</v>
      </c>
      <c r="H16" s="84"/>
    </row>
    <row r="17" spans="1:8" ht="4.3499999999999996" customHeight="1">
      <c r="A17" s="58"/>
      <c r="B17" s="58"/>
      <c r="C17" s="58"/>
      <c r="D17" s="58"/>
      <c r="E17" s="19"/>
      <c r="F17" s="19"/>
      <c r="G17" s="59"/>
      <c r="H17" s="59"/>
    </row>
    <row r="18" spans="1:8" ht="24" customHeight="1">
      <c r="A18" s="90" t="s">
        <v>81</v>
      </c>
      <c r="B18" s="90"/>
      <c r="C18" s="90"/>
      <c r="D18" s="90"/>
      <c r="E18" s="19"/>
      <c r="F18" s="19"/>
      <c r="G18" s="108" t="s">
        <v>68</v>
      </c>
      <c r="H18" s="60"/>
    </row>
    <row r="19" spans="1:8" ht="24" customHeight="1">
      <c r="A19" s="90" t="s">
        <v>69</v>
      </c>
      <c r="B19" s="90"/>
      <c r="C19" s="90"/>
      <c r="D19" s="90"/>
      <c r="E19" s="74"/>
      <c r="F19" s="19"/>
      <c r="G19" s="27" t="s">
        <v>84</v>
      </c>
      <c r="H19" s="27" t="s">
        <v>83</v>
      </c>
    </row>
    <row r="20" spans="1:8" ht="5.25" customHeight="1">
      <c r="A20" s="23"/>
      <c r="B20" s="23"/>
      <c r="C20" s="23"/>
      <c r="D20" s="23"/>
      <c r="E20" s="19"/>
      <c r="F20" s="19"/>
      <c r="G20" s="24"/>
      <c r="H20" s="24"/>
    </row>
    <row r="21" spans="1:8">
      <c r="A21" s="90" t="s">
        <v>85</v>
      </c>
      <c r="B21" s="90"/>
      <c r="C21" s="90"/>
      <c r="D21" s="90"/>
      <c r="E21" s="25"/>
      <c r="F21" s="61"/>
    </row>
    <row r="22" spans="1:8" ht="4.3499999999999996" customHeight="1">
      <c r="A22" s="73"/>
      <c r="B22" s="73"/>
      <c r="C22" s="73"/>
      <c r="D22" s="73"/>
      <c r="E22" s="61"/>
      <c r="F22" s="61"/>
    </row>
    <row r="23" spans="1:8" ht="14.25" customHeight="1">
      <c r="A23" s="97" t="str">
        <f>IF(E21="Einseitig",DropDown!B40,"")</f>
        <v/>
      </c>
      <c r="B23" s="97"/>
      <c r="C23" s="97"/>
      <c r="D23" s="97"/>
      <c r="E23" s="97"/>
      <c r="F23" s="16"/>
    </row>
    <row r="24" spans="1:8" ht="4.3499999999999996" customHeight="1">
      <c r="A24" s="73"/>
      <c r="B24" s="73"/>
      <c r="C24" s="73"/>
      <c r="D24" s="73"/>
      <c r="E24" s="16"/>
      <c r="F24" s="16"/>
    </row>
    <row r="25" spans="1:8">
      <c r="A25" s="90" t="s">
        <v>82</v>
      </c>
      <c r="B25" s="90"/>
      <c r="C25" s="90"/>
      <c r="D25" s="90"/>
      <c r="E25" s="10"/>
      <c r="F25" s="16"/>
      <c r="G25" s="62" t="str">
        <f>IFERROR(VLOOKUP(H6,Sortierbestimmungen!A:C,2,FALSE),"Bitte überprüfen Sie ihre Basisangaben")</f>
        <v>Bitte überprüfen Sie ihre Basisangaben</v>
      </c>
      <c r="H25" s="63"/>
    </row>
    <row r="26" spans="1:8" s="51" customFormat="1" ht="4.3499999999999996" customHeight="1">
      <c r="A26" s="64"/>
      <c r="B26" s="64"/>
      <c r="C26" s="64"/>
      <c r="D26" s="64"/>
      <c r="E26" s="16"/>
      <c r="F26" s="16"/>
      <c r="G26" s="15"/>
      <c r="H26" s="15"/>
    </row>
    <row r="27" spans="1:8" ht="25.5" customHeight="1">
      <c r="A27" s="85" t="s">
        <v>92</v>
      </c>
      <c r="B27" s="85"/>
      <c r="C27" s="85"/>
      <c r="D27" s="85"/>
      <c r="E27" s="11"/>
      <c r="F27" s="17"/>
    </row>
    <row r="28" spans="1:8" s="51" customFormat="1" ht="4.3499999999999996" customHeight="1">
      <c r="A28" s="17"/>
      <c r="B28" s="17"/>
      <c r="C28" s="17"/>
      <c r="D28" s="17"/>
      <c r="E28" s="17"/>
      <c r="F28" s="17"/>
      <c r="G28" s="65"/>
      <c r="H28" s="14"/>
    </row>
    <row r="29" spans="1:8" ht="25.5" customHeight="1">
      <c r="A29" s="85" t="s">
        <v>93</v>
      </c>
      <c r="B29" s="85"/>
      <c r="C29" s="85"/>
      <c r="D29" s="85"/>
      <c r="E29" s="11"/>
      <c r="F29" s="17"/>
      <c r="G29" s="66"/>
      <c r="H29" s="14"/>
    </row>
    <row r="30" spans="1:8" s="51" customFormat="1" ht="4.3499999999999996" customHeight="1">
      <c r="A30" s="17"/>
      <c r="B30" s="17"/>
      <c r="C30" s="17"/>
      <c r="D30" s="17"/>
      <c r="E30" s="17"/>
      <c r="F30" s="17"/>
      <c r="G30" s="65"/>
      <c r="H30" s="14"/>
    </row>
    <row r="31" spans="1:8" ht="25.5" customHeight="1">
      <c r="A31" s="85" t="s">
        <v>94</v>
      </c>
      <c r="B31" s="85"/>
      <c r="C31" s="85"/>
      <c r="D31" s="85"/>
      <c r="E31" s="11"/>
      <c r="F31" s="17"/>
      <c r="G31" s="66"/>
      <c r="H31" s="14"/>
    </row>
    <row r="32" spans="1:8" s="51" customFormat="1" ht="4.3499999999999996" customHeight="1">
      <c r="A32" s="17"/>
      <c r="B32" s="17"/>
      <c r="C32" s="17"/>
      <c r="D32" s="17"/>
      <c r="E32" s="17"/>
      <c r="F32" s="17"/>
      <c r="G32" s="65"/>
      <c r="H32" s="14"/>
    </row>
    <row r="33" spans="1:10" s="51" customFormat="1" ht="25.5" customHeight="1">
      <c r="A33" s="86" t="s">
        <v>117</v>
      </c>
      <c r="B33" s="86"/>
      <c r="C33" s="86"/>
      <c r="D33" s="86"/>
      <c r="E33" s="11"/>
      <c r="F33" s="14"/>
      <c r="G33" s="65"/>
      <c r="H33" s="14"/>
    </row>
    <row r="34" spans="1:10" s="51" customFormat="1" ht="5.25" customHeight="1">
      <c r="A34" s="17"/>
      <c r="B34" s="17"/>
      <c r="C34" s="17"/>
      <c r="D34" s="17"/>
      <c r="E34" s="17"/>
      <c r="F34" s="17"/>
      <c r="G34" s="65"/>
      <c r="H34" s="14"/>
    </row>
    <row r="35" spans="1:10" ht="24.75" customHeight="1">
      <c r="A35" s="90" t="s">
        <v>79</v>
      </c>
      <c r="B35" s="90"/>
      <c r="C35" s="90"/>
      <c r="D35" s="90"/>
      <c r="E35" s="13"/>
      <c r="F35" s="67"/>
      <c r="G35" s="66" t="s">
        <v>102</v>
      </c>
      <c r="H35" s="12"/>
    </row>
    <row r="36" spans="1:10" ht="4.3499999999999996" customHeight="1">
      <c r="G36" s="19"/>
      <c r="H36" s="19"/>
    </row>
    <row r="37" spans="1:10" ht="23.25" customHeight="1">
      <c r="A37" s="87" t="s">
        <v>101</v>
      </c>
      <c r="B37" s="87"/>
      <c r="C37" s="87"/>
      <c r="D37" s="87"/>
      <c r="E37" s="87"/>
      <c r="F37" s="87"/>
      <c r="G37" s="87"/>
      <c r="H37" s="87"/>
    </row>
    <row r="38" spans="1:10" ht="4.3499999999999996" customHeight="1">
      <c r="A38" s="68"/>
      <c r="B38" s="68"/>
      <c r="C38" s="68"/>
      <c r="D38" s="68"/>
      <c r="E38" s="68"/>
      <c r="F38" s="68"/>
      <c r="G38" s="68"/>
      <c r="H38" s="68"/>
    </row>
    <row r="39" spans="1:10" ht="26.85" customHeight="1">
      <c r="A39" s="69" t="s">
        <v>75</v>
      </c>
      <c r="B39" s="88" t="s">
        <v>80</v>
      </c>
      <c r="C39" s="88"/>
      <c r="D39" s="83" t="s">
        <v>90</v>
      </c>
      <c r="E39" s="83"/>
      <c r="F39" s="83"/>
      <c r="G39" s="83"/>
      <c r="H39" s="83"/>
    </row>
    <row r="40" spans="1:10" ht="36.75" customHeight="1">
      <c r="A40" s="69" t="s">
        <v>76</v>
      </c>
      <c r="B40" s="88" t="s">
        <v>77</v>
      </c>
      <c r="C40" s="88"/>
      <c r="D40" s="83"/>
      <c r="E40" s="83"/>
      <c r="F40" s="83"/>
      <c r="G40" s="83"/>
      <c r="H40" s="83"/>
    </row>
    <row r="41" spans="1:10" ht="5.25" customHeight="1">
      <c r="A41" s="20"/>
      <c r="B41" s="20"/>
      <c r="C41" s="20"/>
      <c r="D41" s="20"/>
      <c r="E41" s="19"/>
      <c r="F41" s="19"/>
      <c r="G41" s="19"/>
      <c r="H41" s="19"/>
      <c r="J41" s="21"/>
    </row>
    <row r="42" spans="1:10" ht="9.75" customHeight="1">
      <c r="C42" s="20"/>
      <c r="D42" s="20"/>
      <c r="E42" s="19"/>
      <c r="F42" s="19"/>
      <c r="G42" s="19"/>
      <c r="H42" s="19"/>
      <c r="J42" s="21"/>
    </row>
    <row r="43" spans="1:10" ht="15">
      <c r="A43" s="20"/>
      <c r="B43" s="20"/>
      <c r="C43" s="20"/>
      <c r="D43" s="20"/>
      <c r="E43" s="19"/>
      <c r="F43" s="19"/>
      <c r="G43" s="19"/>
      <c r="H43" s="19"/>
      <c r="J43" s="21"/>
    </row>
    <row r="44" spans="1:10" ht="15">
      <c r="A44" s="20"/>
      <c r="B44" s="20"/>
      <c r="C44" s="20"/>
      <c r="D44" s="20"/>
      <c r="E44" s="19"/>
      <c r="F44" s="19"/>
      <c r="G44" s="19"/>
      <c r="H44" s="19"/>
      <c r="J44" s="21"/>
    </row>
    <row r="45" spans="1:10" ht="15">
      <c r="A45" s="20"/>
      <c r="B45" s="20"/>
      <c r="C45" s="20"/>
      <c r="D45" s="20"/>
      <c r="E45" s="19"/>
      <c r="F45" s="19"/>
      <c r="G45" s="19"/>
      <c r="H45" s="19"/>
      <c r="J45" s="21"/>
    </row>
    <row r="46" spans="1:10" ht="15">
      <c r="A46" s="20"/>
      <c r="B46" s="20"/>
      <c r="C46" s="20"/>
      <c r="D46" s="20"/>
      <c r="E46" s="19"/>
      <c r="F46" s="19"/>
      <c r="G46" s="19"/>
      <c r="H46" s="19"/>
      <c r="J46" s="21"/>
    </row>
    <row r="47" spans="1:10" ht="15">
      <c r="A47" s="20"/>
      <c r="B47" s="20"/>
      <c r="C47" s="20"/>
      <c r="D47" s="20"/>
      <c r="E47" s="19"/>
      <c r="F47" s="19"/>
      <c r="G47" s="19"/>
      <c r="H47" s="19"/>
      <c r="J47" s="21"/>
    </row>
    <row r="48" spans="1:10">
      <c r="A48" s="92" t="str">
        <f>IF(E27=0,"Keine Angaben",E27)</f>
        <v>Keine Angaben</v>
      </c>
      <c r="B48" s="92"/>
      <c r="C48" s="70"/>
      <c r="D48" s="93" t="str">
        <f>IF(E29=0,"Keine Angaben",E29)</f>
        <v>Keine Angaben</v>
      </c>
      <c r="E48" s="93"/>
      <c r="F48" s="70"/>
      <c r="G48" s="93" t="str">
        <f>IF(E31=0,"Keine Angaben",E31)</f>
        <v>Keine Angaben</v>
      </c>
      <c r="H48" s="93"/>
    </row>
    <row r="49" spans="1:8" ht="14.25" customHeight="1">
      <c r="A49" s="95" t="str">
        <f>IFERROR(VLOOKUP(E27,'Reklamationsgrund'!A1:B14,2,FALSE),"")</f>
        <v/>
      </c>
      <c r="B49" s="95"/>
      <c r="C49" s="71"/>
      <c r="D49" s="95" t="str">
        <f>IFERROR(VLOOKUP(E29,'Reklamationsgrund'!A1:B14,2,FALSE),"")</f>
        <v/>
      </c>
      <c r="E49" s="95"/>
      <c r="F49" s="71"/>
      <c r="G49" s="96" t="str">
        <f>IFERROR(VLOOKUP(E31,'Reklamationsgrund'!A1:B14,2,FALSE),"")</f>
        <v/>
      </c>
      <c r="H49" s="96"/>
    </row>
    <row r="50" spans="1:8">
      <c r="A50" s="95"/>
      <c r="B50" s="95"/>
      <c r="C50" s="71"/>
      <c r="D50" s="95"/>
      <c r="E50" s="95"/>
      <c r="F50" s="71"/>
      <c r="G50" s="96"/>
      <c r="H50" s="96"/>
    </row>
    <row r="51" spans="1:8">
      <c r="A51" s="95"/>
      <c r="B51" s="95"/>
      <c r="C51" s="71"/>
      <c r="D51" s="95"/>
      <c r="E51" s="95"/>
      <c r="F51" s="71"/>
      <c r="G51" s="96"/>
      <c r="H51" s="96"/>
    </row>
    <row r="52" spans="1:8">
      <c r="A52" s="95"/>
      <c r="B52" s="95"/>
      <c r="C52" s="71"/>
      <c r="D52" s="95"/>
      <c r="E52" s="95"/>
      <c r="F52" s="71"/>
      <c r="G52" s="96"/>
      <c r="H52" s="96"/>
    </row>
    <row r="53" spans="1:8">
      <c r="A53" s="95"/>
      <c r="B53" s="95"/>
      <c r="C53" s="71"/>
      <c r="D53" s="95"/>
      <c r="E53" s="95"/>
      <c r="F53" s="71"/>
      <c r="G53" s="96"/>
      <c r="H53" s="96"/>
    </row>
    <row r="54" spans="1:8" ht="4.3499999999999996" customHeight="1"/>
    <row r="55" spans="1:8" ht="14.1" customHeight="1">
      <c r="A55" s="94" t="s">
        <v>61</v>
      </c>
      <c r="B55" s="94"/>
      <c r="C55" s="72"/>
      <c r="D55" s="72"/>
      <c r="E55" s="72"/>
      <c r="F55" s="72"/>
      <c r="G55" s="72"/>
      <c r="H55" s="72"/>
    </row>
    <row r="56" spans="1:8">
      <c r="A56" s="91"/>
      <c r="B56" s="91"/>
      <c r="C56" s="91"/>
      <c r="D56" s="91"/>
      <c r="E56" s="91"/>
      <c r="F56" s="91"/>
      <c r="G56" s="91"/>
      <c r="H56" s="91"/>
    </row>
    <row r="57" spans="1:8">
      <c r="A57" s="91"/>
      <c r="B57" s="91"/>
      <c r="C57" s="91"/>
      <c r="D57" s="91"/>
      <c r="E57" s="91"/>
      <c r="F57" s="91"/>
      <c r="G57" s="91"/>
      <c r="H57" s="91"/>
    </row>
    <row r="58" spans="1:8">
      <c r="A58" s="91"/>
      <c r="B58" s="91"/>
      <c r="C58" s="91"/>
      <c r="D58" s="91"/>
      <c r="E58" s="91"/>
      <c r="F58" s="91"/>
      <c r="G58" s="91"/>
      <c r="H58" s="91"/>
    </row>
  </sheetData>
  <sheetProtection algorithmName="SHA-512" hashValue="f0AmW0hNJW0aDvcitjWzT/rscDaHMxDbN0Ua34JuhkbXhFSZYwz0+W0eySnGik6C62RAjQtZCa7if4D/o6Xb0g==" saltValue="2gUnMm+xrCkElQEkKO0JIg==" spinCount="100000" sheet="1" objects="1" selectLockedCells="1"/>
  <dataConsolidate/>
  <mergeCells count="32">
    <mergeCell ref="E6:F6"/>
    <mergeCell ref="A4:B4"/>
    <mergeCell ref="E14:G14"/>
    <mergeCell ref="A1:H1"/>
    <mergeCell ref="A2:H2"/>
    <mergeCell ref="E8:F8"/>
    <mergeCell ref="E10:F10"/>
    <mergeCell ref="E12:F12"/>
    <mergeCell ref="A56:H58"/>
    <mergeCell ref="A48:B48"/>
    <mergeCell ref="D48:E48"/>
    <mergeCell ref="G48:H48"/>
    <mergeCell ref="A55:B55"/>
    <mergeCell ref="A49:B53"/>
    <mergeCell ref="D49:E53"/>
    <mergeCell ref="G49:H53"/>
    <mergeCell ref="D39:H40"/>
    <mergeCell ref="G16:H16"/>
    <mergeCell ref="A29:D29"/>
    <mergeCell ref="A31:D31"/>
    <mergeCell ref="A33:D33"/>
    <mergeCell ref="A37:H37"/>
    <mergeCell ref="B39:C39"/>
    <mergeCell ref="B40:C40"/>
    <mergeCell ref="A16:B16"/>
    <mergeCell ref="A35:D35"/>
    <mergeCell ref="A18:D18"/>
    <mergeCell ref="A21:D21"/>
    <mergeCell ref="A19:D19"/>
    <mergeCell ref="A25:D25"/>
    <mergeCell ref="A27:D27"/>
    <mergeCell ref="A23:E23"/>
  </mergeCells>
  <conditionalFormatting sqref="E29">
    <cfRule type="expression" dxfId="21" priority="3">
      <formula>""</formula>
    </cfRule>
  </conditionalFormatting>
  <conditionalFormatting sqref="A23:E23">
    <cfRule type="containsText" dxfId="20" priority="1" operator="containsText" text="Bitte prüfen Sie beide Seiten, eventuell lässt sich die andere Seite verwenden.">
      <formula>NOT(ISERROR(SEARCH("Bitte prüfen Sie beide Seiten, eventuell lässt sich die andere Seite verwenden.",A23)))</formula>
    </cfRule>
    <cfRule type="containsText" dxfId="19" priority="2" operator="containsText" text="Lässt sich bei gleicher Oberfläche eventuell die 2">
      <formula>NOT(ISERROR(SEARCH("Lässt sich bei gleicher Oberfläche eventuell die 2",A23)))</formula>
    </cfRule>
  </conditionalFormatting>
  <dataValidations count="3">
    <dataValidation type="date" allowBlank="1" showInputMessage="1" showErrorMessage="1" sqref="H35 C8:C10 B8 B10" xr:uid="{F598F072-8D6E-4A0C-BE61-74F8C94699F9}">
      <formula1>36526</formula1>
      <formula2>73415</formula2>
    </dataValidation>
    <dataValidation type="decimal" allowBlank="1" showInputMessage="1" showErrorMessage="1" sqref="B12 B14:C14" xr:uid="{CA1BE93D-DC84-4CB1-B928-6BD04EA7359B}">
      <formula1>0</formula1>
      <formula2>100000000</formula2>
    </dataValidation>
    <dataValidation showInputMessage="1" showErrorMessage="1" sqref="C12:C13" xr:uid="{B1D0C883-0B9C-41BC-9B1A-32A1B5AD3734}"/>
  </dataValidations>
  <hyperlinks>
    <hyperlink ref="G19" r:id="rId1" xr:uid="{FC49C71D-7BD6-4E3B-8958-9CCC711C9C1A}"/>
    <hyperlink ref="H19" r:id="rId2" xr:uid="{3AFC57A3-3C0B-4B94-9EB9-BE4C53065D75}"/>
    <hyperlink ref="G18" r:id="rId3" xr:uid="{46EF9D77-EB3D-4176-88FB-B67E10626822}"/>
  </hyperlinks>
  <pageMargins left="0.7" right="0.7" top="0.78740157499999996" bottom="0.78740157499999996" header="0.3" footer="0.3"/>
  <pageSetup paperSize="9" orientation="portrait" r:id="rId4"/>
  <headerFooter>
    <oddHeader>&amp;R&amp;G</oddHeader>
  </headerFooter>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1026" r:id="rId8" name="Check Box 2">
              <controlPr defaultSize="0" autoFill="0" autoLine="0" autoPict="0">
                <anchor moveWithCells="1">
                  <from>
                    <xdr:col>3</xdr:col>
                    <xdr:colOff>752475</xdr:colOff>
                    <xdr:row>17</xdr:row>
                    <xdr:rowOff>47625</xdr:rowOff>
                  </from>
                  <to>
                    <xdr:col>4</xdr:col>
                    <xdr:colOff>47625</xdr:colOff>
                    <xdr:row>17</xdr:row>
                    <xdr:rowOff>238125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3</xdr:col>
                    <xdr:colOff>752475</xdr:colOff>
                    <xdr:row>18</xdr:row>
                    <xdr:rowOff>57150</xdr:rowOff>
                  </from>
                  <to>
                    <xdr:col>4</xdr:col>
                    <xdr:colOff>47625</xdr:colOff>
                    <xdr:row>18</xdr:row>
                    <xdr:rowOff>247650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962025</xdr:colOff>
                    <xdr:row>39</xdr:row>
                    <xdr:rowOff>85725</xdr:rowOff>
                  </from>
                  <to>
                    <xdr:col>0</xdr:col>
                    <xdr:colOff>1143000</xdr:colOff>
                    <xdr:row>39</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962025</xdr:colOff>
                    <xdr:row>38</xdr:row>
                    <xdr:rowOff>76200</xdr:rowOff>
                  </from>
                  <to>
                    <xdr:col>0</xdr:col>
                    <xdr:colOff>1143000</xdr:colOff>
                    <xdr:row>38</xdr:row>
                    <xdr:rowOff>257175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647700</xdr:colOff>
                    <xdr:row>39</xdr:row>
                    <xdr:rowOff>85725</xdr:rowOff>
                  </from>
                  <to>
                    <xdr:col>2</xdr:col>
                    <xdr:colOff>123825</xdr:colOff>
                    <xdr:row>39</xdr:row>
                    <xdr:rowOff>266700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647700</xdr:colOff>
                    <xdr:row>38</xdr:row>
                    <xdr:rowOff>76200</xdr:rowOff>
                  </from>
                  <to>
                    <xdr:col>2</xdr:col>
                    <xdr:colOff>123825</xdr:colOff>
                    <xdr:row>38</xdr:row>
                    <xdr:rowOff>257175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D221C2AB-04C5-46A1-B169-5B0B1851DDFA}">
            <xm:f>DropDown!$A$36&lt;&gt;4</xm:f>
            <x14:dxf>
              <fill>
                <patternFill>
                  <bgColor theme="5" tint="0.79998168889431442"/>
                </patternFill>
              </fill>
            </x14:dxf>
          </x14:cfRule>
          <x14:cfRule type="expression" priority="11" id="{0CDC3621-0373-42E2-BC6B-2993B5082079}">
            <xm:f>DropDown!$A$36=4</xm:f>
            <x14:dxf>
              <fill>
                <patternFill>
                  <bgColor theme="9" tint="0.79998168889431442"/>
                </patternFill>
              </fill>
            </x14:dxf>
          </x14:cfRule>
          <xm:sqref>A39:C40</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1A7F2C87-A60D-4F01-9BD5-EDC0EADB0843}">
          <x14:formula1>
            <xm:f>DropDown!$C$2:$C$9</xm:f>
          </x14:formula1>
          <xm:sqref>H6</xm:sqref>
        </x14:dataValidation>
        <x14:dataValidation type="list" allowBlank="1" showInputMessage="1" showErrorMessage="1" xr:uid="{8385FDA5-28D5-44FB-A258-9C6685BFB2B6}">
          <x14:formula1>
            <xm:f>DropDown!$E$2:$E$4</xm:f>
          </x14:formula1>
          <xm:sqref>H9</xm:sqref>
        </x14:dataValidation>
        <x14:dataValidation type="list" allowBlank="1" showInputMessage="1" showErrorMessage="1" xr:uid="{3D5F69C1-0A67-4A83-A060-68A8A877999D}">
          <x14:formula1>
            <xm:f>DropDown!$G$2:$G$4</xm:f>
          </x14:formula1>
          <xm:sqref>C13</xm:sqref>
        </x14:dataValidation>
        <x14:dataValidation type="list" allowBlank="1" showInputMessage="1" showErrorMessage="1" xr:uid="{C52F2BCF-B5AA-44CB-82F7-D6E2898AE3FF}">
          <x14:formula1>
            <xm:f>DropDown!$H$2:$H$3</xm:f>
          </x14:formula1>
          <xm:sqref>E25</xm:sqref>
        </x14:dataValidation>
        <x14:dataValidation type="list" allowBlank="1" showInputMessage="1" showErrorMessage="1" xr:uid="{895A550F-48A0-4445-962B-1B4D3588ED87}">
          <x14:formula1>
            <xm:f>DropDown!$I$2:$I$3</xm:f>
          </x14:formula1>
          <xm:sqref>E35</xm:sqref>
        </x14:dataValidation>
        <x14:dataValidation type="list" allowBlank="1" showInputMessage="1" showErrorMessage="1" xr:uid="{4393B1AE-EBBC-4B54-B6E0-FEB4AA06960E}">
          <x14:formula1>
            <xm:f>DropDown!$F$2:$F$3</xm:f>
          </x14:formula1>
          <xm:sqref>H30 H28 E33</xm:sqref>
        </x14:dataValidation>
        <x14:dataValidation type="list" allowBlank="1" showInputMessage="1" showErrorMessage="1" xr:uid="{2724B96D-420C-4F05-9847-30E46D98E3E7}">
          <x14:formula1>
            <xm:f>DropDown!$B$2:$B$11</xm:f>
          </x14:formula1>
          <xm:sqref>E31 E27 E29</xm:sqref>
        </x14:dataValidation>
        <x14:dataValidation type="list" allowBlank="1" showInputMessage="1" showErrorMessage="1" xr:uid="{05751DD7-B96F-47CC-9B21-44748C76696D}">
          <x14:formula1>
            <xm:f>DropDown!$E$2:$E$5</xm:f>
          </x14:formula1>
          <xm:sqref>H8</xm:sqref>
        </x14:dataValidation>
        <x14:dataValidation type="list" allowBlank="1" showInputMessage="1" showErrorMessage="1" xr:uid="{1FC5922A-3164-4D24-88E2-8D1A2AB76FDB}">
          <x14:formula1>
            <xm:f>DropDown!$D$2:$D$3</xm:f>
          </x14:formula1>
          <xm:sqref>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2435-6523-4252-AD6D-206D03AF0476}">
  <sheetPr codeName="Tabelle4"/>
  <dimension ref="A1:D14"/>
  <sheetViews>
    <sheetView topLeftCell="A8" zoomScaleNormal="100" workbookViewId="0">
      <selection activeCell="D9" sqref="D9"/>
    </sheetView>
  </sheetViews>
  <sheetFormatPr baseColWidth="10" defaultRowHeight="15"/>
  <cols>
    <col min="1" max="1" width="25.42578125" bestFit="1" customWidth="1"/>
    <col min="2" max="2" width="106.42578125" style="2" customWidth="1"/>
    <col min="3" max="3" width="21.7109375" bestFit="1" customWidth="1"/>
    <col min="4" max="4" width="75.42578125" bestFit="1" customWidth="1"/>
  </cols>
  <sheetData>
    <row r="1" spans="1:4" ht="95.25" customHeight="1">
      <c r="A1" s="6" t="s">
        <v>16</v>
      </c>
      <c r="B1" s="9" t="s">
        <v>122</v>
      </c>
    </row>
    <row r="2" spans="1:4" ht="113.25" customHeight="1">
      <c r="A2" s="7" t="s">
        <v>0</v>
      </c>
      <c r="B2" s="1" t="s">
        <v>123</v>
      </c>
    </row>
    <row r="3" spans="1:4" ht="113.25" customHeight="1">
      <c r="A3" s="6" t="s">
        <v>18</v>
      </c>
      <c r="B3" s="9" t="s">
        <v>124</v>
      </c>
    </row>
    <row r="4" spans="1:4" ht="113.25" customHeight="1">
      <c r="A4" s="7" t="s">
        <v>57</v>
      </c>
      <c r="B4" s="9" t="s">
        <v>125</v>
      </c>
    </row>
    <row r="5" spans="1:4" ht="113.25" customHeight="1">
      <c r="A5" s="6" t="s">
        <v>59</v>
      </c>
      <c r="B5" s="9" t="s">
        <v>126</v>
      </c>
      <c r="C5" s="1"/>
    </row>
    <row r="6" spans="1:4" ht="113.25" customHeight="1">
      <c r="A6" s="7" t="s">
        <v>19</v>
      </c>
      <c r="B6" s="9" t="s">
        <v>118</v>
      </c>
      <c r="D6" s="1"/>
    </row>
    <row r="7" spans="1:4" ht="113.25" customHeight="1">
      <c r="A7" s="6" t="s">
        <v>20</v>
      </c>
      <c r="B7" s="9" t="s">
        <v>119</v>
      </c>
      <c r="D7" s="1"/>
    </row>
    <row r="8" spans="1:4" ht="113.25" customHeight="1">
      <c r="A8" s="7" t="s">
        <v>60</v>
      </c>
      <c r="B8" s="9" t="s">
        <v>127</v>
      </c>
    </row>
    <row r="9" spans="1:4" ht="113.25" customHeight="1">
      <c r="A9" s="6" t="s">
        <v>21</v>
      </c>
      <c r="B9" s="9" t="s">
        <v>114</v>
      </c>
    </row>
    <row r="10" spans="1:4" ht="113.25" customHeight="1">
      <c r="A10" s="7" t="s">
        <v>58</v>
      </c>
      <c r="B10" s="2" t="s">
        <v>115</v>
      </c>
    </row>
    <row r="11" spans="1:4" ht="113.25" customHeight="1">
      <c r="A11" s="6"/>
    </row>
    <row r="12" spans="1:4" ht="113.25" customHeight="1">
      <c r="A12" s="7"/>
    </row>
    <row r="13" spans="1:4" ht="113.25" customHeight="1">
      <c r="A13" s="6"/>
    </row>
    <row r="14" spans="1:4">
      <c r="A14" s="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66046-2763-41C5-9BB2-1A0779F0B8E1}">
  <sheetPr codeName="Tabelle2"/>
  <dimension ref="A1:J40"/>
  <sheetViews>
    <sheetView showGridLines="0" topLeftCell="A16" workbookViewId="0">
      <selection activeCell="B40" sqref="B40"/>
    </sheetView>
  </sheetViews>
  <sheetFormatPr baseColWidth="10" defaultRowHeight="15"/>
  <cols>
    <col min="1" max="1" width="19.85546875" bestFit="1" customWidth="1"/>
    <col min="2" max="2" width="25.42578125" bestFit="1" customWidth="1"/>
    <col min="3" max="3" width="33" customWidth="1"/>
    <col min="4" max="4" width="13.28515625" bestFit="1" customWidth="1"/>
    <col min="8" max="8" width="12.42578125" bestFit="1" customWidth="1"/>
    <col min="9" max="9" width="24.28515625" bestFit="1" customWidth="1"/>
    <col min="10" max="10" width="17" customWidth="1"/>
  </cols>
  <sheetData>
    <row r="1" spans="1:10">
      <c r="A1" t="s">
        <v>1</v>
      </c>
      <c r="B1" t="s">
        <v>22</v>
      </c>
      <c r="C1" t="s">
        <v>68</v>
      </c>
      <c r="D1" t="s">
        <v>31</v>
      </c>
      <c r="E1" t="s">
        <v>49</v>
      </c>
      <c r="F1" t="s">
        <v>56</v>
      </c>
      <c r="G1" t="s">
        <v>64</v>
      </c>
      <c r="H1" t="s">
        <v>70</v>
      </c>
      <c r="I1" t="s">
        <v>73</v>
      </c>
      <c r="J1" t="s">
        <v>108</v>
      </c>
    </row>
    <row r="2" spans="1:10">
      <c r="A2" s="2" t="s">
        <v>4</v>
      </c>
      <c r="B2" s="3" t="s">
        <v>16</v>
      </c>
      <c r="C2" s="2" t="s">
        <v>23</v>
      </c>
      <c r="D2" s="4" t="s">
        <v>88</v>
      </c>
      <c r="E2" s="4" t="s">
        <v>51</v>
      </c>
      <c r="F2" s="4" t="s">
        <v>54</v>
      </c>
      <c r="G2" s="2" t="s">
        <v>65</v>
      </c>
      <c r="H2" s="2" t="s">
        <v>71</v>
      </c>
      <c r="I2" s="2" t="s">
        <v>113</v>
      </c>
      <c r="J2" s="2" t="s">
        <v>57</v>
      </c>
    </row>
    <row r="3" spans="1:10">
      <c r="A3" s="2" t="s">
        <v>5</v>
      </c>
      <c r="B3" s="3" t="s">
        <v>0</v>
      </c>
      <c r="C3" s="2" t="s">
        <v>24</v>
      </c>
      <c r="D3" s="5" t="s">
        <v>89</v>
      </c>
      <c r="E3" s="5" t="s">
        <v>52</v>
      </c>
      <c r="F3" s="2" t="s">
        <v>55</v>
      </c>
      <c r="G3" s="2" t="s">
        <v>66</v>
      </c>
      <c r="H3" s="2" t="s">
        <v>72</v>
      </c>
      <c r="I3" s="2" t="s">
        <v>74</v>
      </c>
      <c r="J3" s="2" t="s">
        <v>16</v>
      </c>
    </row>
    <row r="4" spans="1:10">
      <c r="A4" s="2" t="s">
        <v>6</v>
      </c>
      <c r="B4" s="3" t="s">
        <v>18</v>
      </c>
      <c r="C4" s="2" t="s">
        <v>25</v>
      </c>
      <c r="D4" s="2"/>
      <c r="E4" s="2" t="s">
        <v>53</v>
      </c>
      <c r="F4" s="2"/>
      <c r="G4" s="2" t="s">
        <v>67</v>
      </c>
      <c r="H4" s="2"/>
      <c r="I4" s="2"/>
      <c r="J4" s="2" t="s">
        <v>0</v>
      </c>
    </row>
    <row r="5" spans="1:10">
      <c r="A5" s="2" t="s">
        <v>7</v>
      </c>
      <c r="B5" s="3" t="s">
        <v>57</v>
      </c>
      <c r="C5" s="2" t="s">
        <v>26</v>
      </c>
      <c r="D5" s="2"/>
      <c r="E5" s="2" t="s">
        <v>86</v>
      </c>
      <c r="F5" s="2"/>
      <c r="G5" s="2"/>
      <c r="H5" s="2"/>
      <c r="I5" s="2"/>
      <c r="J5" s="2"/>
    </row>
    <row r="6" spans="1:10">
      <c r="A6" s="2" t="s">
        <v>8</v>
      </c>
      <c r="B6" s="3" t="s">
        <v>59</v>
      </c>
      <c r="C6" s="2" t="s">
        <v>27</v>
      </c>
      <c r="D6" s="2"/>
    </row>
    <row r="7" spans="1:10">
      <c r="A7" s="2" t="s">
        <v>9</v>
      </c>
      <c r="B7" s="3" t="s">
        <v>19</v>
      </c>
      <c r="C7" s="2" t="s">
        <v>28</v>
      </c>
      <c r="D7" s="2"/>
    </row>
    <row r="8" spans="1:10">
      <c r="A8" s="2" t="s">
        <v>10</v>
      </c>
      <c r="B8" s="3" t="s">
        <v>20</v>
      </c>
      <c r="C8" s="2" t="s">
        <v>29</v>
      </c>
      <c r="D8" s="2"/>
    </row>
    <row r="9" spans="1:10">
      <c r="A9" s="2" t="s">
        <v>11</v>
      </c>
      <c r="B9" s="3" t="s">
        <v>60</v>
      </c>
      <c r="C9" s="2" t="s">
        <v>30</v>
      </c>
      <c r="D9" s="2"/>
    </row>
    <row r="10" spans="1:10">
      <c r="A10" s="2" t="s">
        <v>12</v>
      </c>
      <c r="B10" s="3" t="s">
        <v>21</v>
      </c>
      <c r="C10" s="2"/>
      <c r="D10" s="2"/>
    </row>
    <row r="11" spans="1:10">
      <c r="A11" s="2" t="s">
        <v>13</v>
      </c>
      <c r="B11" s="2" t="s">
        <v>58</v>
      </c>
      <c r="C11" s="2"/>
      <c r="D11" s="2"/>
    </row>
    <row r="12" spans="1:10">
      <c r="A12" s="2" t="s">
        <v>14</v>
      </c>
      <c r="B12" s="2"/>
      <c r="C12" s="2"/>
      <c r="D12" s="2"/>
    </row>
    <row r="13" spans="1:10">
      <c r="A13" s="2" t="s">
        <v>15</v>
      </c>
      <c r="B13" s="3"/>
      <c r="C13" s="2"/>
      <c r="D13" s="2"/>
    </row>
    <row r="15" spans="1:10">
      <c r="A15" s="75" t="s">
        <v>96</v>
      </c>
      <c r="B15" s="75"/>
    </row>
    <row r="16" spans="1:10">
      <c r="A16" s="76" t="s">
        <v>98</v>
      </c>
      <c r="B16" s="26">
        <v>0.1</v>
      </c>
      <c r="C16" s="75" t="s">
        <v>105</v>
      </c>
      <c r="D16" s="75">
        <f>Reklamation!E27</f>
        <v>0</v>
      </c>
      <c r="E16" s="75">
        <f>IFERROR(MATCH(D16,J2:J4,0),0)</f>
        <v>0</v>
      </c>
    </row>
    <row r="17" spans="1:5">
      <c r="A17" s="76" t="s">
        <v>99</v>
      </c>
      <c r="B17" s="26">
        <v>0.15</v>
      </c>
      <c r="C17" s="75" t="s">
        <v>106</v>
      </c>
      <c r="D17" s="75">
        <f>Reklamation!E29</f>
        <v>0</v>
      </c>
      <c r="E17" s="75">
        <f>IFERROR(MATCH(D17,J2:J4,0),0)</f>
        <v>0</v>
      </c>
    </row>
    <row r="18" spans="1:5">
      <c r="A18" s="76" t="s">
        <v>100</v>
      </c>
      <c r="B18" s="26">
        <v>0.25</v>
      </c>
      <c r="C18" s="75" t="s">
        <v>107</v>
      </c>
      <c r="D18" s="75">
        <f>Reklamation!E31</f>
        <v>0</v>
      </c>
      <c r="E18" s="75">
        <f>IFERROR(MATCH(D18,J2:J4,0),0)</f>
        <v>0</v>
      </c>
    </row>
    <row r="19" spans="1:5">
      <c r="A19" s="77" t="s">
        <v>68</v>
      </c>
      <c r="B19" s="77">
        <f>IF(Reklamation!H6="Nachsortiert",DropDown!B16,IF(Reklamation!H6="Standard",DropDown!B17,IF(Reklamation!H6="Sortierrücklagen",DropDown!B18,0.1)))</f>
        <v>0.1</v>
      </c>
      <c r="C19" s="77" t="s">
        <v>17</v>
      </c>
      <c r="D19" s="81">
        <f>Reklamation!B10</f>
        <v>0</v>
      </c>
      <c r="E19" s="81">
        <f>Reklamation!B8</f>
        <v>0</v>
      </c>
    </row>
    <row r="20" spans="1:5">
      <c r="A20" s="77" t="s">
        <v>97</v>
      </c>
      <c r="B20" s="78" t="e">
        <f>Reklamation!B14/Reklamation!B12</f>
        <v>#DIV/0!</v>
      </c>
    </row>
    <row r="21" spans="1:5">
      <c r="A21" s="77" t="s">
        <v>17</v>
      </c>
      <c r="B21" s="80">
        <f>(D19-E19)/7</f>
        <v>0</v>
      </c>
    </row>
    <row r="22" spans="1:5">
      <c r="A22" s="79" t="s">
        <v>109</v>
      </c>
      <c r="B22" s="79" t="e">
        <f>IF(B19=0,0,IF((B19-B20)&lt;=0,1,0))</f>
        <v>#DIV/0!</v>
      </c>
    </row>
    <row r="23" spans="1:5">
      <c r="A23" s="79" t="s">
        <v>110</v>
      </c>
      <c r="B23" s="79">
        <f>SUM(G19:I19)</f>
        <v>0</v>
      </c>
    </row>
    <row r="24" spans="1:5" ht="15" customHeight="1">
      <c r="A24" s="79" t="s">
        <v>111</v>
      </c>
      <c r="B24" s="79" t="e">
        <f>SUM(B22:B23)</f>
        <v>#DIV/0!</v>
      </c>
    </row>
    <row r="26" spans="1:5">
      <c r="A26" s="75" t="s">
        <v>129</v>
      </c>
      <c r="B26" s="75"/>
    </row>
    <row r="27" spans="1:5">
      <c r="A27" s="77" t="s">
        <v>130</v>
      </c>
      <c r="B27" s="77" t="s">
        <v>112</v>
      </c>
      <c r="C27" s="77"/>
    </row>
    <row r="28" spans="1:5" ht="15" customHeight="1">
      <c r="A28" s="77" t="s">
        <v>131</v>
      </c>
      <c r="B28" s="82" t="s">
        <v>103</v>
      </c>
      <c r="C28" s="77"/>
    </row>
    <row r="29" spans="1:5" ht="15" customHeight="1">
      <c r="A29" s="77" t="s">
        <v>132</v>
      </c>
      <c r="B29" s="82" t="str">
        <f>IFERROR(IF(B19=0,B27,(IF(DropDown!B24=0,DropDown!B28,"Bitte senden Sie die vollständige Reklamationsanfrage, sowie die Fotodokumentation an: 
info@holzhandel-deutschland.de"))),B27)</f>
        <v>Bitte überprüfen und vervollständigen Sie ihre Angaben.</v>
      </c>
      <c r="C29" s="77"/>
    </row>
    <row r="31" spans="1:5">
      <c r="A31" s="75" t="s">
        <v>133</v>
      </c>
    </row>
    <row r="32" spans="1:5">
      <c r="A32" s="77">
        <f>IF(B32=TRUE,1,0)</f>
        <v>0</v>
      </c>
      <c r="B32" s="77" t="b">
        <v>0</v>
      </c>
    </row>
    <row r="33" spans="1:2">
      <c r="A33" s="77">
        <f t="shared" ref="A33:A35" si="0">IF(B33=TRUE,1,0)</f>
        <v>0</v>
      </c>
      <c r="B33" s="77" t="b">
        <v>0</v>
      </c>
    </row>
    <row r="34" spans="1:2">
      <c r="A34" s="77">
        <f t="shared" si="0"/>
        <v>0</v>
      </c>
      <c r="B34" s="77" t="b">
        <v>0</v>
      </c>
    </row>
    <row r="35" spans="1:2">
      <c r="A35" s="77">
        <f t="shared" si="0"/>
        <v>0</v>
      </c>
      <c r="B35" s="77" t="b">
        <v>0</v>
      </c>
    </row>
    <row r="36" spans="1:2">
      <c r="A36" s="77">
        <f>SUM(A32:A35)</f>
        <v>0</v>
      </c>
      <c r="B36" s="77"/>
    </row>
    <row r="38" spans="1:2">
      <c r="A38" s="75" t="s">
        <v>134</v>
      </c>
    </row>
    <row r="39" spans="1:2">
      <c r="A39" t="s">
        <v>88</v>
      </c>
    </row>
    <row r="40" spans="1:2">
      <c r="A40" t="s">
        <v>89</v>
      </c>
      <c r="B40" t="s">
        <v>135</v>
      </c>
    </row>
  </sheetData>
  <pageMargins left="0.7" right="0.7" top="0.78740157499999996" bottom="0.78740157499999996" header="0.3" footer="0.3"/>
  <tableParts count="5">
    <tablePart r:id="rId1"/>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FCBF7-8B9C-4651-AC5D-4F75864A08C5}">
  <sheetPr codeName="Tabelle3"/>
  <dimension ref="A1:C21"/>
  <sheetViews>
    <sheetView zoomScaleNormal="100" workbookViewId="0">
      <selection activeCell="D9" sqref="D9"/>
    </sheetView>
  </sheetViews>
  <sheetFormatPr baseColWidth="10" defaultRowHeight="15"/>
  <cols>
    <col min="1" max="1" width="14.42578125" style="2" bestFit="1" customWidth="1"/>
    <col min="2" max="2" width="62.7109375" customWidth="1"/>
    <col min="3" max="3" width="74.42578125" bestFit="1" customWidth="1"/>
  </cols>
  <sheetData>
    <row r="1" spans="1:3" ht="150">
      <c r="A1" s="2" t="s">
        <v>23</v>
      </c>
      <c r="B1" s="1" t="s">
        <v>120</v>
      </c>
      <c r="C1" s="1" t="s">
        <v>36</v>
      </c>
    </row>
    <row r="2" spans="1:3" ht="120">
      <c r="A2" s="2" t="s">
        <v>24</v>
      </c>
      <c r="B2" s="1" t="s">
        <v>128</v>
      </c>
      <c r="C2" s="1" t="s">
        <v>37</v>
      </c>
    </row>
    <row r="3" spans="1:3" ht="150">
      <c r="A3" s="2" t="s">
        <v>25</v>
      </c>
      <c r="B3" s="1" t="s">
        <v>121</v>
      </c>
      <c r="C3" s="1" t="s">
        <v>38</v>
      </c>
    </row>
    <row r="4" spans="1:3" ht="165">
      <c r="A4" s="2" t="s">
        <v>26</v>
      </c>
      <c r="B4" s="1" t="s">
        <v>47</v>
      </c>
      <c r="C4" s="1" t="s">
        <v>39</v>
      </c>
    </row>
    <row r="5" spans="1:3" ht="105">
      <c r="A5" s="2" t="s">
        <v>27</v>
      </c>
      <c r="B5" s="1" t="s">
        <v>48</v>
      </c>
      <c r="C5" s="1" t="s">
        <v>40</v>
      </c>
    </row>
    <row r="6" spans="1:3" ht="150">
      <c r="A6" s="2" t="s">
        <v>28</v>
      </c>
      <c r="B6" s="1" t="s">
        <v>42</v>
      </c>
      <c r="C6" s="1" t="s">
        <v>41</v>
      </c>
    </row>
    <row r="7" spans="1:3" ht="135">
      <c r="A7" s="2" t="s">
        <v>29</v>
      </c>
      <c r="B7" s="1" t="s">
        <v>44</v>
      </c>
      <c r="C7" s="1" t="s">
        <v>43</v>
      </c>
    </row>
    <row r="8" spans="1:3" ht="135">
      <c r="A8" s="2" t="s">
        <v>30</v>
      </c>
      <c r="B8" s="1" t="s">
        <v>46</v>
      </c>
      <c r="C8" s="1" t="s">
        <v>45</v>
      </c>
    </row>
    <row r="12" spans="1:3">
      <c r="B12" s="1"/>
    </row>
    <row r="15" spans="1:3">
      <c r="B15" s="1"/>
    </row>
    <row r="18" spans="2:2">
      <c r="B18" s="1"/>
    </row>
    <row r="20" spans="2:2" ht="90.75" customHeight="1"/>
    <row r="21" spans="2:2">
      <c r="B21" s="1"/>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4 2 b U A 9 7 Y d S o A A A A + A A A A B I A H A B D b 2 5 m a W c v U G F j a 2 F n Z S 5 4 b W w g o h g A K K A U A A A A A A A A A A A A A A A A A A A A A A A A A A A A h Y + 9 D o I w G E V f h X S n L f U H J R 9 l U D d J T E y M a w M V G q E Y W i z v 5 u A j + Q q S K O r m e E / O c O 7 j d o e k r y v v K l u j G h 2 j A F P k S Z 0 1 u d J F j D p 7 8 h c o 4 b A T 2 V k U 0 h t k b a L e 5 D E q r b 1 E h D j n s J v g p i 0 I o z Q g x 3 S 7 z 0 p Z C / S R 1 X / Z V 9 p Y o T O J O B x e M Z z h c I l n 4 X y B 2 T Q A M m J I l f 4 q b C j G F M g P h F V X 2 a 6 V P J f + e g N k n E D e L / g T U E s D B B Q A A g A I A E e N m 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H j Z t Q K I p H u A 4 A A A A R A A A A E w A c A E Z v c m 1 1 b G F z L 1 N l Y 3 R p b 2 4 x L m 0 g o h g A K K A U A A A A A A A A A A A A A A A A A A A A A A A A A A A A K 0 5 N L s n M z 1 M I h t C G 1 g B Q S w E C L Q A U A A I A C A B H j Z t Q D 3 t h 1 K g A A A D 4 A A A A E g A A A A A A A A A A A A A A A A A A A A A A Q 2 9 u Z m l n L 1 B h Y 2 t h Z 2 U u e G 1 s U E s B A i 0 A F A A C A A g A R 4 2 b U A / K 6 a u k A A A A 6 Q A A A B M A A A A A A A A A A A A A A A A A 9 A A A A F t D b 2 5 0 Z W 5 0 X 1 R 5 c G V z X S 5 4 b W x Q S w E C L Q A U A A I A C A B H j Z t 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Z 9 3 E 7 g a 2 G k S R S O r 2 k F X / 4 A A A A A A C A A A A A A A Q Z g A A A A E A A C A A A A C c T K X J Y X O X j e d z Z b L p / R N y n J 2 p h o 3 C l V 0 h c m d 7 P l 7 O u A A A A A A O g A A A A A I A A C A A A A B t 7 N f 8 T h A R I 1 T X P 6 w + 0 C C v b W A r t u O Z o 2 m r G R B u G Y F V k 1 A A A A A b i o i 8 g c X l 6 t i 8 9 n 8 y s Q / Q p z C z T 2 Q E k 0 4 4 L 8 Y Y B l 6 i 9 c F 1 n 6 O k v + 1 D B B T Y N r h Q q g S y B t Q 7 w B 1 N Y P k 7 c 3 R H h 0 H j M B x k r v s U w I x F / T d 9 K q C 2 B 0 A A A A D G U I d 9 O y 0 T z + 5 z T K T F D c p X C 9 T f G y T 7 p F K W u E u d X U 7 d d I r C D r T N V D I U i 1 M P o 2 o U h R / t 6 v Q w O V k P p + h n E A Y f S Z I e < / D a t a M a s h u p > 
</file>

<file path=customXml/itemProps1.xml><?xml version="1.0" encoding="utf-8"?>
<ds:datastoreItem xmlns:ds="http://schemas.openxmlformats.org/officeDocument/2006/customXml" ds:itemID="{EBC061D6-3C85-4409-AA23-DFE686DF9E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Reklamation</vt:lpstr>
      <vt:lpstr>Reklamationsgrund</vt:lpstr>
      <vt:lpstr>DropDown</vt:lpstr>
      <vt:lpstr>Sortierbestimmungen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Wankelmann</dc:creator>
  <cp:lastModifiedBy>Julian Wankelmann</cp:lastModifiedBy>
  <cp:lastPrinted>2020-04-23T19:20:59Z</cp:lastPrinted>
  <dcterms:created xsi:type="dcterms:W3CDTF">2020-04-22T12:21:41Z</dcterms:created>
  <dcterms:modified xsi:type="dcterms:W3CDTF">2020-05-14T04:54:02Z</dcterms:modified>
</cp:coreProperties>
</file>